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My bibliotheca!!!!\RMO T3 2024-2025\"/>
    </mc:Choice>
  </mc:AlternateContent>
  <xr:revisionPtr revIDLastSave="0" documentId="8_{4ACA439C-6355-4686-9091-50E50EC9A188}" xr6:coauthVersionLast="47" xr6:coauthVersionMax="47" xr10:uidLastSave="{00000000-0000-0000-0000-000000000000}"/>
  <bookViews>
    <workbookView xWindow="-108" yWindow="-108" windowWidth="23256" windowHeight="12456" xr2:uid="{5B7B61E8-774D-45EC-907A-33C4B8E7499F}"/>
  </bookViews>
  <sheets>
    <sheet name="COUR DES COMPTES" sheetId="1" r:id="rId1"/>
  </sheets>
  <definedNames>
    <definedName name="_xlnm._FilterDatabase" localSheetId="0" hidden="1">'COUR DES COMPTES'!$A$1:$BL$24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" i="1" l="1"/>
  <c r="BA2" i="1"/>
  <c r="BF2" i="1"/>
  <c r="AQ3" i="1"/>
  <c r="BA3" i="1"/>
  <c r="BF3" i="1"/>
  <c r="AQ4" i="1"/>
  <c r="BA4" i="1"/>
  <c r="BF4" i="1"/>
  <c r="AQ5" i="1"/>
  <c r="BA5" i="1"/>
  <c r="BF5" i="1"/>
  <c r="AO6" i="1"/>
  <c r="AQ6" i="1" s="1"/>
  <c r="AP6" i="1"/>
  <c r="BF6" i="1"/>
  <c r="AQ7" i="1"/>
  <c r="BA7" i="1"/>
  <c r="BF7" i="1"/>
  <c r="AQ8" i="1"/>
  <c r="BA8" i="1"/>
  <c r="BF8" i="1"/>
  <c r="AQ9" i="1"/>
  <c r="BA9" i="1"/>
  <c r="BF9" i="1"/>
  <c r="AQ10" i="1"/>
  <c r="BA10" i="1"/>
  <c r="BF10" i="1"/>
  <c r="AQ11" i="1"/>
  <c r="BA11" i="1"/>
  <c r="BF11" i="1"/>
  <c r="AQ12" i="1"/>
  <c r="BA12" i="1"/>
  <c r="BF12" i="1"/>
  <c r="AQ13" i="1"/>
  <c r="BA13" i="1"/>
  <c r="BF13" i="1"/>
  <c r="AQ14" i="1"/>
  <c r="BA14" i="1"/>
  <c r="BF14" i="1"/>
  <c r="AQ15" i="1"/>
  <c r="BA15" i="1"/>
  <c r="BF15" i="1"/>
  <c r="AQ16" i="1"/>
  <c r="BA16" i="1"/>
  <c r="BF16" i="1"/>
  <c r="AQ17" i="1"/>
  <c r="BA17" i="1"/>
  <c r="BF17" i="1"/>
  <c r="AQ18" i="1"/>
  <c r="BA18" i="1"/>
  <c r="BF18" i="1"/>
  <c r="AO19" i="1"/>
  <c r="AP19" i="1"/>
  <c r="AQ19" i="1"/>
  <c r="BA19" i="1"/>
  <c r="BF19" i="1"/>
  <c r="AQ20" i="1"/>
  <c r="BA20" i="1"/>
  <c r="BF20" i="1"/>
  <c r="AQ21" i="1"/>
  <c r="BA21" i="1"/>
  <c r="BF21" i="1"/>
  <c r="AQ22" i="1"/>
  <c r="BA22" i="1"/>
  <c r="BF22" i="1"/>
  <c r="AQ23" i="1"/>
  <c r="BA23" i="1"/>
  <c r="BF23" i="1"/>
  <c r="AQ24" i="1"/>
  <c r="BA24" i="1"/>
  <c r="BF24" i="1"/>
  <c r="BA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A1" authorId="0" shapeId="0" xr:uid="{0954E48B-1B53-4564-AAB6-B30ECDDAB0D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33"/>
            <rFont val="Tahoma"/>
            <family val="2"/>
          </rPr>
          <t>NB:</t>
        </r>
        <r>
          <rPr>
            <b/>
            <sz val="8"/>
            <color indexed="58"/>
            <rFont val="Tahoma"/>
            <family val="2"/>
          </rPr>
          <t>Après avoir saisi le budget liquidé,le taux de liquidation va s'afficher automatiquement et la couleur rouge va changer à chaque fois le taux de liquidation est compris entre 95% et 101%.</t>
        </r>
        <r>
          <rPr>
            <b/>
            <sz val="8"/>
            <color indexed="33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!!!!!! </t>
        </r>
        <r>
          <rPr>
            <b/>
            <sz val="8"/>
            <color indexed="39"/>
            <rFont val="Tahoma"/>
            <family val="2"/>
          </rPr>
          <t>Veuillez donner une observation à toutes les activités où il y a une couleur</t>
        </r>
        <r>
          <rPr>
            <b/>
            <sz val="8"/>
            <color indexed="10"/>
            <rFont val="Tahoma"/>
            <family val="2"/>
          </rPr>
          <t xml:space="preserve"> rouge </t>
        </r>
        <r>
          <rPr>
            <b/>
            <sz val="8"/>
            <color indexed="39"/>
            <rFont val="Tahoma"/>
            <family val="2"/>
          </rPr>
          <t>(expliquant la cause de la sous consommation et le dépassement du budget)</t>
        </r>
      </text>
    </comment>
    <comment ref="BF1" authorId="0" shapeId="0" xr:uid="{028931F0-CCEA-4EA2-86D8-B88C6307CFE8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NB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8"/>
            <color indexed="58"/>
            <rFont val="Tahoma"/>
            <family val="2"/>
          </rPr>
          <t>Après avoir saisi les résultats réalisés,le taux de réalisations physique va s'afficher automatiquement et la couleur rouge va changer à chaque fois le taux  est compris entre 95% et 101%.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!!!!!</t>
        </r>
        <r>
          <rPr>
            <sz val="9"/>
            <color indexed="81"/>
            <rFont val="Tahoma"/>
            <family val="2"/>
          </rPr>
          <t xml:space="preserve">! </t>
        </r>
        <r>
          <rPr>
            <b/>
            <sz val="8"/>
            <color indexed="39"/>
            <rFont val="Tahoma"/>
            <family val="2"/>
          </rPr>
          <t>Veuillez donner une observation à toutes les activités où il y a une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couleur rouge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8"/>
            <color indexed="39"/>
            <rFont val="Tahoma"/>
            <family val="2"/>
          </rPr>
          <t>(expliquant la cause de la non atteinte ou le dépassement des resultats attendus)</t>
        </r>
      </text>
    </comment>
  </commentList>
</comments>
</file>

<file path=xl/sharedStrings.xml><?xml version="1.0" encoding="utf-8"?>
<sst xmlns="http://schemas.openxmlformats.org/spreadsheetml/2006/main" count="662" uniqueCount="257">
  <si>
    <t>Dépenses du personnel</t>
  </si>
  <si>
    <t>1</t>
  </si>
  <si>
    <t>COUR DES COMPTES</t>
  </si>
  <si>
    <t>Nombre</t>
  </si>
  <si>
    <t>35 sous statuts sont rémunérés</t>
  </si>
  <si>
    <t>REMUNERATIONS DIRECTES DE BASE S/STATUTS</t>
  </si>
  <si>
    <t>000000654</t>
  </si>
  <si>
    <t>Organes de contrôle</t>
  </si>
  <si>
    <t>0114</t>
  </si>
  <si>
    <t>ORGANES LÉGISLATIFS ET EXÉCUTIFS ET AFFAIRES ÉTRANGÈRES.</t>
  </si>
  <si>
    <t>011</t>
  </si>
  <si>
    <t>SERVICES PUBLICS GÉNÉRAUX</t>
  </si>
  <si>
    <t>01</t>
  </si>
  <si>
    <t>Rémunérations de base</t>
  </si>
  <si>
    <t>61110</t>
  </si>
  <si>
    <t>Rémunérations des salariés</t>
  </si>
  <si>
    <t>61</t>
  </si>
  <si>
    <t>07000010016111011000011401</t>
  </si>
  <si>
    <t>DOTATIONS DE LA COUR DES COMPTES</t>
  </si>
  <si>
    <t xml:space="preserve">069 </t>
  </si>
  <si>
    <t>Axe 5: Gouvernance, paix et réconciliation</t>
  </si>
  <si>
    <t>01. Améliorer les Capacités institutionnelles de l’Etat</t>
  </si>
  <si>
    <t>00653</t>
  </si>
  <si>
    <t>Pilier 1: Engagement de L’Etat</t>
  </si>
  <si>
    <t>07</t>
  </si>
  <si>
    <t>38 sous contrats sont rémunérés</t>
  </si>
  <si>
    <t>REMUNERATIONS DIRECTES DE BASE S/CONTRATS</t>
  </si>
  <si>
    <t>000000653</t>
  </si>
  <si>
    <t>61210</t>
  </si>
  <si>
    <t>07000010016121011000011401</t>
  </si>
  <si>
    <t>00652</t>
  </si>
  <si>
    <t>Dépenses des biens et services</t>
  </si>
  <si>
    <t>2</t>
  </si>
  <si>
    <t>nombre</t>
  </si>
  <si>
    <t>La réception de 3 fêtes officielles est orgonisée</t>
  </si>
  <si>
    <t>RECEPTIONS OFFICIELLES</t>
  </si>
  <si>
    <t>000000652</t>
  </si>
  <si>
    <t>Frais de réceptions, conférences, sommets</t>
  </si>
  <si>
    <t>62230</t>
  </si>
  <si>
    <t>Services extérieurs</t>
  </si>
  <si>
    <t>62</t>
  </si>
  <si>
    <t>07000010026223011000011401</t>
  </si>
  <si>
    <t>00651</t>
  </si>
  <si>
    <t>Les frais de mission disponibles et payés</t>
  </si>
  <si>
    <t>MISSIONS A L' ETRANGER</t>
  </si>
  <si>
    <t>000000651</t>
  </si>
  <si>
    <t>Frais de mission des personnalités politiques à l’étranger</t>
  </si>
  <si>
    <t>62130</t>
  </si>
  <si>
    <t>07000010026213011000011401</t>
  </si>
  <si>
    <t>00650</t>
  </si>
  <si>
    <t>Trimestrialité</t>
  </si>
  <si>
    <t>Les frais de mission ponctuels sont payés et une descente est effectuée</t>
  </si>
  <si>
    <t>MISSION A L'INTERIEUR DU PAYS</t>
  </si>
  <si>
    <t>000000650</t>
  </si>
  <si>
    <t>Frais de mission à l’intérieur</t>
  </si>
  <si>
    <t>62160</t>
  </si>
  <si>
    <t>07000010026216011000011401</t>
  </si>
  <si>
    <t>00649</t>
  </si>
  <si>
    <t>Les indemnités et primes de 38 sous contrats  sont payés</t>
  </si>
  <si>
    <t>INDEMNITES ET PRIMES DE TECHNICITE S/CONTRATS</t>
  </si>
  <si>
    <t>000000649</t>
  </si>
  <si>
    <t>Primes de technicité</t>
  </si>
  <si>
    <t>61240</t>
  </si>
  <si>
    <t>07000010016124011000011401</t>
  </si>
  <si>
    <t>00648</t>
  </si>
  <si>
    <t>Les indemnités de 3 Présidents de chambre sont payés</t>
  </si>
  <si>
    <t>INDEMNITES DE DEPLACEMENT DES AYANTS DROIT AUX VEHICULES DE FONCTION</t>
  </si>
  <si>
    <t>000000648</t>
  </si>
  <si>
    <t>Indemnités de déplacement</t>
  </si>
  <si>
    <t>61130</t>
  </si>
  <si>
    <t>07000010016113011000011401</t>
  </si>
  <si>
    <t>00647</t>
  </si>
  <si>
    <t>les frais postaux sont payés</t>
  </si>
  <si>
    <t>FRAIS POSTAUX ET COMMUNIQUES</t>
  </si>
  <si>
    <t>000000647</t>
  </si>
  <si>
    <t>Frais de poste, courrier rapide &amp; valises diplomatiques</t>
  </si>
  <si>
    <t>62320</t>
  </si>
  <si>
    <t>07000010026232011000011401</t>
  </si>
  <si>
    <t>00646</t>
  </si>
  <si>
    <t>Dépenses des transferts et subsides</t>
  </si>
  <si>
    <t>7</t>
  </si>
  <si>
    <t>Les frais funéraires sont payés</t>
  </si>
  <si>
    <t>FRAIS FUNERAIRES</t>
  </si>
  <si>
    <t>000000646</t>
  </si>
  <si>
    <t>Fonds d'assistance sociale</t>
  </si>
  <si>
    <t>67210</t>
  </si>
  <si>
    <t>Prestations sociales employeur</t>
  </si>
  <si>
    <t>67</t>
  </si>
  <si>
    <t>07000010066721011000011401</t>
  </si>
  <si>
    <t>00645</t>
  </si>
  <si>
    <t>Le rechargement des telephones fixes et achat des cartes sont effectués</t>
  </si>
  <si>
    <t>FRAIS DES TELECOMMUNICATIONS</t>
  </si>
  <si>
    <t>000000645</t>
  </si>
  <si>
    <t>Frais de télécommunication</t>
  </si>
  <si>
    <t>62330</t>
  </si>
  <si>
    <t>07000010026233011000011401</t>
  </si>
  <si>
    <t>00644</t>
  </si>
  <si>
    <t>L'entretien de 41 ordinateurs, imprimantes, groupe électrogène, climatiseurs ect, est assurée</t>
  </si>
  <si>
    <t>ENTRETIEN DES MACHINES</t>
  </si>
  <si>
    <t>000000644</t>
  </si>
  <si>
    <t>Autres</t>
  </si>
  <si>
    <t>62580</t>
  </si>
  <si>
    <t>07000010026258011000011401</t>
  </si>
  <si>
    <t>00643</t>
  </si>
  <si>
    <t>L'entretien du bâtiment est assurée</t>
  </si>
  <si>
    <t>ENTRETIEN DES BATIMENTS PUBLICS</t>
  </si>
  <si>
    <t>000000643</t>
  </si>
  <si>
    <t>Entretien de terrains</t>
  </si>
  <si>
    <t>62510</t>
  </si>
  <si>
    <t>07000010026251011000011401</t>
  </si>
  <si>
    <t>00642</t>
  </si>
  <si>
    <t>L'entretien de 6 véhicules est assurée</t>
  </si>
  <si>
    <t>ENTRETIEN  DU CHARROI</t>
  </si>
  <si>
    <t>000000642</t>
  </si>
  <si>
    <t>Entretien &amp; réparations des véhicules</t>
  </si>
  <si>
    <t>62550</t>
  </si>
  <si>
    <t>07000010026255011000011401</t>
  </si>
  <si>
    <t>00641</t>
  </si>
  <si>
    <t>La cotisation sociale est payée pour 35 sous statuts</t>
  </si>
  <si>
    <t>CONTRIBUTION DE L'ETAT A LA SECURITE SOCIALE S/STATUTS</t>
  </si>
  <si>
    <t>000000641</t>
  </si>
  <si>
    <t>Contributions de l'Etat à la sécurité sociale des sous statuts</t>
  </si>
  <si>
    <t>61610</t>
  </si>
  <si>
    <t>07000010016161011000011401</t>
  </si>
  <si>
    <t>00640</t>
  </si>
  <si>
    <t>La cotisation sociale est payée pour 38 sous contrats</t>
  </si>
  <si>
    <t>CONTRIBUTION DE L'ETAT A LA SECURITE SOCIALE S/CONTRATS</t>
  </si>
  <si>
    <t>000000640</t>
  </si>
  <si>
    <t>Contributions de l'Etat à la sécurité sociale des sous-contrats</t>
  </si>
  <si>
    <t>61620</t>
  </si>
  <si>
    <t>07000010016162011000011401</t>
  </si>
  <si>
    <t>00639</t>
  </si>
  <si>
    <t>facture</t>
  </si>
  <si>
    <t>La facture de contribution à l'AISCCUF est payée</t>
  </si>
  <si>
    <t>CONTRIBUTION AUX INSTITUTIONS SUPERIEURES DE CONTROLE</t>
  </si>
  <si>
    <t>000000639</t>
  </si>
  <si>
    <t>Contributions aux organisations africaines</t>
  </si>
  <si>
    <t>66620</t>
  </si>
  <si>
    <t>Allocations - Contributions et Exonérations</t>
  </si>
  <si>
    <t>66</t>
  </si>
  <si>
    <t>07000010076662011000011401</t>
  </si>
  <si>
    <t>00638</t>
  </si>
  <si>
    <t>La facture est payée</t>
  </si>
  <si>
    <t>CONSOMMATION EN EAU ET ELECTRICITE</t>
  </si>
  <si>
    <t>000000638</t>
  </si>
  <si>
    <t>Electricité</t>
  </si>
  <si>
    <t>63510</t>
  </si>
  <si>
    <t>Achats</t>
  </si>
  <si>
    <t>63</t>
  </si>
  <si>
    <t>07000010026351011000011401</t>
  </si>
  <si>
    <t>00637</t>
  </si>
  <si>
    <t xml:space="preserve">6960 litres de gasoil achetés </t>
  </si>
  <si>
    <t>CARBURANT ET LUBRIFIANTS</t>
  </si>
  <si>
    <t>000000637</t>
  </si>
  <si>
    <t>Lubrifiants et carburants</t>
  </si>
  <si>
    <t>63120</t>
  </si>
  <si>
    <t>07000010026312011000011401</t>
  </si>
  <si>
    <t>00636</t>
  </si>
  <si>
    <t xml:space="preserve">2 audits Sont effectués </t>
  </si>
  <si>
    <t>AUDIT DES MINISTERES</t>
  </si>
  <si>
    <t>000000636</t>
  </si>
  <si>
    <t>Allocations aux pouvoirs publics</t>
  </si>
  <si>
    <t>66110</t>
  </si>
  <si>
    <t>07000010076611011000011401</t>
  </si>
  <si>
    <t>00635</t>
  </si>
  <si>
    <t>5 véhicules et un bâtiment sont assurés</t>
  </si>
  <si>
    <t>ASSURANCE VEHICULES ET BATIMENTS</t>
  </si>
  <si>
    <t>000000635</t>
  </si>
  <si>
    <t>Assurances des véhicules</t>
  </si>
  <si>
    <t>62620</t>
  </si>
  <si>
    <t>07000010026262011000011401</t>
  </si>
  <si>
    <t>00634</t>
  </si>
  <si>
    <t>38 sous contrats bénéficient les allocations familiales</t>
  </si>
  <si>
    <t>ALLOCATIONS FAMILIALES S/CONTRATS</t>
  </si>
  <si>
    <t>000000634</t>
  </si>
  <si>
    <t>Allocations familiales</t>
  </si>
  <si>
    <t>61260</t>
  </si>
  <si>
    <t>07000010016126011000011401</t>
  </si>
  <si>
    <t>00633</t>
  </si>
  <si>
    <t>Le matériel et fourniture de bureau est acheté et disponible</t>
  </si>
  <si>
    <t>ACHAT MATERIEL ET FOURNITURES DE BUREAU</t>
  </si>
  <si>
    <t>000000633</t>
  </si>
  <si>
    <t>Fournitures de bureau et imprimés</t>
  </si>
  <si>
    <t>63210</t>
  </si>
  <si>
    <t>07000010026321011000011401</t>
  </si>
  <si>
    <t>00632</t>
  </si>
  <si>
    <t>Le contrat d'abonnement est payé</t>
  </si>
  <si>
    <t>ABONNEMENT A L'INTERNET</t>
  </si>
  <si>
    <t>000000632</t>
  </si>
  <si>
    <t>Abonnements à Internet</t>
  </si>
  <si>
    <t>62360</t>
  </si>
  <si>
    <t>07000010026236011000011401</t>
  </si>
  <si>
    <t>00631</t>
  </si>
  <si>
    <t>OBSERVATION GROBAL(T1+T2+T3)</t>
  </si>
  <si>
    <t>EXECUTION FINANCIERE CUMULE (T1+T2+T3)</t>
  </si>
  <si>
    <t>REALISATION PHYSIQUE CUMULE (T1+T2+T3)</t>
  </si>
  <si>
    <t>Observations(T3)</t>
  </si>
  <si>
    <t>Moyens de vérification(T3)</t>
  </si>
  <si>
    <t>Ecart physique T3</t>
  </si>
  <si>
    <t xml:space="preserve">TAUX DE REALISATION PHYSIQUE </t>
  </si>
  <si>
    <t>Résultats réalisés au T3</t>
  </si>
  <si>
    <t>DECAISSEMENT T3</t>
  </si>
  <si>
    <t>PAIEMENT T3</t>
  </si>
  <si>
    <t>ORDONNANCEMENT T3</t>
  </si>
  <si>
    <t>TAUX DE LIQUIDATION</t>
  </si>
  <si>
    <t>LIQUIDATION T3</t>
  </si>
  <si>
    <t>ENG JURIDIQUE T3</t>
  </si>
  <si>
    <t>ENG BUDGETAIRE T3</t>
  </si>
  <si>
    <t>Nécessité de plan de passation de Marché (1= Oui;  2=Non)</t>
  </si>
  <si>
    <t>CREDIT APRES TRANSFERT T3</t>
  </si>
  <si>
    <t>TRANSFERTS CREDITS T3</t>
  </si>
  <si>
    <t>INTITULE GRANDE MASSE</t>
  </si>
  <si>
    <t xml:space="preserve">CODE GRANDE MASSE </t>
  </si>
  <si>
    <t xml:space="preserve"> STRUCTURE RESPONSABLE </t>
  </si>
  <si>
    <t>BUDGET ANNUEL REVISE/AN</t>
  </si>
  <si>
    <t>BUDGET T4 REVISE</t>
  </si>
  <si>
    <t>BUDGET T3 REVISE</t>
  </si>
  <si>
    <t>BUDGET T2 REVISE</t>
  </si>
  <si>
    <t xml:space="preserve">BUDGET T1 REVISE </t>
  </si>
  <si>
    <t>COÛT UNITAIRE  (EN BIF)</t>
  </si>
  <si>
    <t>T4</t>
  </si>
  <si>
    <t xml:space="preserve">T3 </t>
  </si>
  <si>
    <t>T2</t>
  </si>
  <si>
    <t xml:space="preserve">T1 </t>
  </si>
  <si>
    <t xml:space="preserve">TOTAL QUANTITE </t>
  </si>
  <si>
    <t xml:space="preserve">UNITE </t>
  </si>
  <si>
    <t>RESULTATS ATTENDUS/TACHES</t>
  </si>
  <si>
    <t>TACHES</t>
  </si>
  <si>
    <t>code programmatique</t>
  </si>
  <si>
    <t>INDICATEURS/PND</t>
  </si>
  <si>
    <t>ACTIVITES/COSTAB PSS</t>
  </si>
  <si>
    <t>RESULTATS ATTENDUS/PAP</t>
  </si>
  <si>
    <t>ACTIVITES PAP</t>
  </si>
  <si>
    <t>Intitulé de la Classe fonctionnelle</t>
  </si>
  <si>
    <t>Classe fonctionnelle</t>
  </si>
  <si>
    <t>Intitulé du Groupe fonctionnelle</t>
  </si>
  <si>
    <t>Groupe fonctionnelle</t>
  </si>
  <si>
    <t>Intitulé de la division fonctionnelle</t>
  </si>
  <si>
    <t>Division fonctionnelle</t>
  </si>
  <si>
    <t>Intitulé de la nature economique</t>
  </si>
  <si>
    <t>Nature economique</t>
  </si>
  <si>
    <t>Intitulé article économique</t>
  </si>
  <si>
    <t>Article économique</t>
  </si>
  <si>
    <t>CODE NOMENCLATURE BUDGETAIRE/D''ORIGINE</t>
  </si>
  <si>
    <t>Programme prioritaire</t>
  </si>
  <si>
    <t>OBJECTIF ACTION</t>
  </si>
  <si>
    <t>LIBELLE ACTION</t>
  </si>
  <si>
    <t>CODE ACTION</t>
  </si>
  <si>
    <t>OBJECTIF PROGRAMME</t>
  </si>
  <si>
    <t>INTITULE PROGRAMME</t>
  </si>
  <si>
    <t>CODE PROGRAMME</t>
  </si>
  <si>
    <t>AXES DU PND REVISE</t>
  </si>
  <si>
    <t>OBJECTIF DE LA VISION</t>
  </si>
  <si>
    <t>ID</t>
  </si>
  <si>
    <t>Pilier</t>
  </si>
  <si>
    <t>INTITULE MINISTERE</t>
  </si>
  <si>
    <t>CODE MINISTERE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</si>
</sst>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58"/>
      <name val="Tahoma"/>
      <family val="2"/>
    </font>
    <font>
      <b/>
      <sz val="8"/>
      <color indexed="39"/>
      <name val="Tahoma"/>
      <family val="2"/>
    </font>
    <font>
      <b/>
      <sz val="8"/>
      <color indexed="3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5" fontId="2" fillId="0" borderId="0" xfId="1" applyNumberFormat="1" applyFont="1" applyFill="1" applyAlignment="1">
      <alignment vertical="center" wrapText="1"/>
    </xf>
    <xf numFmtId="165" fontId="2" fillId="0" borderId="0" xfId="1" applyNumberFormat="1" applyFont="1" applyFill="1" applyAlignment="1" applyProtection="1">
      <alignment vertical="center" wrapText="1"/>
      <protection locked="0"/>
    </xf>
    <xf numFmtId="9" fontId="2" fillId="0" borderId="0" xfId="2" applyFont="1" applyFill="1" applyAlignment="1">
      <alignment vertical="center" wrapText="1"/>
    </xf>
    <xf numFmtId="0" fontId="2" fillId="0" borderId="0" xfId="1" applyNumberFormat="1" applyFont="1" applyFill="1" applyAlignment="1" applyProtection="1">
      <alignment vertical="center" wrapText="1"/>
      <protection locked="0"/>
    </xf>
    <xf numFmtId="165" fontId="2" fillId="0" borderId="0" xfId="1" applyNumberFormat="1" applyFont="1" applyAlignment="1">
      <alignment vertical="center" wrapText="1"/>
    </xf>
    <xf numFmtId="165" fontId="2" fillId="0" borderId="0" xfId="1" applyNumberFormat="1" applyFont="1" applyAlignment="1" applyProtection="1">
      <alignment vertical="center" wrapText="1"/>
      <protection locked="0"/>
    </xf>
    <xf numFmtId="9" fontId="2" fillId="2" borderId="0" xfId="2" applyFont="1" applyFill="1" applyAlignment="1">
      <alignment vertical="center" wrapText="1"/>
    </xf>
    <xf numFmtId="165" fontId="2" fillId="0" borderId="1" xfId="1" applyNumberFormat="1" applyFont="1" applyBorder="1" applyAlignment="1" applyProtection="1">
      <alignment vertical="center" wrapText="1"/>
      <protection locked="0"/>
    </xf>
    <xf numFmtId="165" fontId="2" fillId="0" borderId="1" xfId="1" quotePrefix="1" applyNumberFormat="1" applyFont="1" applyBorder="1" applyAlignment="1" applyProtection="1">
      <alignment vertical="center" wrapText="1"/>
      <protection locked="0"/>
    </xf>
    <xf numFmtId="165" fontId="3" fillId="0" borderId="1" xfId="1" applyNumberFormat="1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top" wrapText="1"/>
    </xf>
    <xf numFmtId="9" fontId="4" fillId="3" borderId="1" xfId="2" applyFont="1" applyFill="1" applyBorder="1" applyAlignment="1">
      <alignment vertical="top" wrapText="1"/>
    </xf>
    <xf numFmtId="165" fontId="4" fillId="3" borderId="1" xfId="1" applyNumberFormat="1" applyFont="1" applyFill="1" applyBorder="1" applyAlignment="1" applyProtection="1">
      <alignment vertical="center" wrapText="1"/>
      <protection locked="0"/>
    </xf>
    <xf numFmtId="0" fontId="4" fillId="3" borderId="1" xfId="1" applyNumberFormat="1" applyFont="1" applyFill="1" applyBorder="1" applyAlignment="1" applyProtection="1">
      <alignment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F0A8-9E3E-42A1-90DB-5E05AE55D2F1}">
  <dimension ref="A1:BL24"/>
  <sheetViews>
    <sheetView tabSelected="1" zoomScale="98" zoomScaleNormal="98" workbookViewId="0">
      <selection activeCell="B8" sqref="B8"/>
    </sheetView>
  </sheetViews>
  <sheetFormatPr baseColWidth="10" defaultColWidth="22.77734375" defaultRowHeight="13.8" x14ac:dyDescent="0.3"/>
  <cols>
    <col min="1" max="1" width="12.77734375" style="2" customWidth="1"/>
    <col min="2" max="3" width="22.77734375" style="2"/>
    <col min="4" max="4" width="10.109375" style="2" customWidth="1"/>
    <col min="5" max="6" width="22.77734375" style="2"/>
    <col min="7" max="7" width="16.109375" style="2" customWidth="1"/>
    <col min="8" max="8" width="22.77734375" style="4"/>
    <col min="9" max="12" width="22.77734375" style="2"/>
    <col min="13" max="13" width="22.77734375" style="4"/>
    <col min="14" max="14" width="30.6640625" style="2" customWidth="1"/>
    <col min="15" max="15" width="13.6640625" style="2" customWidth="1"/>
    <col min="16" max="16" width="20.5546875" style="2" customWidth="1"/>
    <col min="17" max="17" width="17.5546875" style="2" customWidth="1"/>
    <col min="18" max="18" width="22.77734375" style="2" customWidth="1"/>
    <col min="19" max="19" width="14.44140625" style="2" customWidth="1"/>
    <col min="20" max="20" width="22.77734375" style="2" customWidth="1"/>
    <col min="21" max="21" width="15.21875" style="2" customWidth="1"/>
    <col min="22" max="22" width="32.6640625" style="2" bestFit="1" customWidth="1"/>
    <col min="23" max="23" width="14.88671875" style="2" customWidth="1"/>
    <col min="24" max="24" width="22.77734375" style="2" customWidth="1"/>
    <col min="25" max="25" width="32.33203125" style="2" bestFit="1" customWidth="1"/>
    <col min="26" max="26" width="22.77734375" style="2" customWidth="1"/>
    <col min="27" max="27" width="22.77734375" style="4" customWidth="1"/>
    <col min="28" max="28" width="28.77734375" style="2" bestFit="1" customWidth="1"/>
    <col min="29" max="29" width="18.21875" style="2" bestFit="1" customWidth="1"/>
    <col min="30" max="30" width="34.109375" style="2" bestFit="1" customWidth="1"/>
    <col min="31" max="31" width="29.6640625" style="4" customWidth="1"/>
    <col min="32" max="32" width="23.44140625" style="2" bestFit="1" customWidth="1"/>
    <col min="33" max="33" width="14.21875" style="2" bestFit="1" customWidth="1"/>
    <col min="34" max="35" width="13" style="2" bestFit="1" customWidth="1"/>
    <col min="36" max="36" width="14.21875" style="2" bestFit="1" customWidth="1"/>
    <col min="37" max="37" width="13" style="2" bestFit="1" customWidth="1"/>
    <col min="38" max="39" width="19.44140625" style="2" bestFit="1" customWidth="1"/>
    <col min="40" max="40" width="18.33203125" style="2" bestFit="1" customWidth="1"/>
    <col min="41" max="41" width="19.44140625" style="2" bestFit="1" customWidth="1"/>
    <col min="42" max="43" width="19.44140625" style="2" customWidth="1"/>
    <col min="44" max="44" width="20.21875" style="2" customWidth="1"/>
    <col min="45" max="45" width="16.77734375" style="2" customWidth="1"/>
    <col min="46" max="46" width="22.77734375" style="2" customWidth="1"/>
    <col min="47" max="47" width="29" style="2" customWidth="1"/>
    <col min="48" max="52" width="22.77734375" style="2" customWidth="1"/>
    <col min="53" max="53" width="37.77734375" style="3" customWidth="1"/>
    <col min="54" max="56" width="22.77734375" style="2"/>
    <col min="57" max="57" width="30.6640625" style="2" customWidth="1"/>
    <col min="58" max="58" width="38.5546875" style="1" customWidth="1"/>
    <col min="59" max="59" width="25.88671875" style="2" customWidth="1"/>
    <col min="60" max="64" width="22.77734375" style="2"/>
    <col min="65" max="16384" width="22.77734375" style="1"/>
  </cols>
  <sheetData>
    <row r="1" spans="1:64" s="5" customFormat="1" ht="93" customHeight="1" x14ac:dyDescent="0.3">
      <c r="A1" s="14" t="s">
        <v>256</v>
      </c>
      <c r="B1" s="14" t="s">
        <v>255</v>
      </c>
      <c r="C1" s="14" t="s">
        <v>254</v>
      </c>
      <c r="D1" s="14" t="s">
        <v>253</v>
      </c>
      <c r="E1" s="14" t="s">
        <v>252</v>
      </c>
      <c r="F1" s="14" t="s">
        <v>251</v>
      </c>
      <c r="G1" s="14" t="s">
        <v>250</v>
      </c>
      <c r="H1" s="15" t="s">
        <v>249</v>
      </c>
      <c r="I1" s="14" t="s">
        <v>248</v>
      </c>
      <c r="J1" s="14" t="s">
        <v>247</v>
      </c>
      <c r="K1" s="14" t="s">
        <v>246</v>
      </c>
      <c r="L1" s="14" t="s">
        <v>245</v>
      </c>
      <c r="M1" s="15" t="s">
        <v>244</v>
      </c>
      <c r="N1" s="14" t="s">
        <v>243</v>
      </c>
      <c r="O1" s="14" t="s">
        <v>242</v>
      </c>
      <c r="P1" s="14" t="s">
        <v>241</v>
      </c>
      <c r="Q1" s="14" t="s">
        <v>240</v>
      </c>
      <c r="R1" s="14" t="s">
        <v>239</v>
      </c>
      <c r="S1" s="14" t="s">
        <v>238</v>
      </c>
      <c r="T1" s="14" t="s">
        <v>237</v>
      </c>
      <c r="U1" s="14" t="s">
        <v>236</v>
      </c>
      <c r="V1" s="14" t="s">
        <v>235</v>
      </c>
      <c r="W1" s="14" t="s">
        <v>234</v>
      </c>
      <c r="X1" s="14" t="s">
        <v>233</v>
      </c>
      <c r="Y1" s="14" t="s">
        <v>232</v>
      </c>
      <c r="Z1" s="14" t="s">
        <v>231</v>
      </c>
      <c r="AA1" s="15" t="s">
        <v>230</v>
      </c>
      <c r="AB1" s="14" t="s">
        <v>229</v>
      </c>
      <c r="AC1" s="14" t="s">
        <v>228</v>
      </c>
      <c r="AD1" s="14" t="s">
        <v>227</v>
      </c>
      <c r="AE1" s="15" t="s">
        <v>226</v>
      </c>
      <c r="AF1" s="14" t="s">
        <v>225</v>
      </c>
      <c r="AG1" s="14" t="s">
        <v>224</v>
      </c>
      <c r="AH1" s="14" t="s">
        <v>223</v>
      </c>
      <c r="AI1" s="14" t="s">
        <v>222</v>
      </c>
      <c r="AJ1" s="14" t="s">
        <v>221</v>
      </c>
      <c r="AK1" s="14" t="s">
        <v>220</v>
      </c>
      <c r="AL1" s="14" t="s">
        <v>219</v>
      </c>
      <c r="AM1" s="14" t="s">
        <v>218</v>
      </c>
      <c r="AN1" s="14" t="s">
        <v>217</v>
      </c>
      <c r="AO1" s="14" t="s">
        <v>216</v>
      </c>
      <c r="AP1" s="14" t="s">
        <v>215</v>
      </c>
      <c r="AQ1" s="14" t="s">
        <v>214</v>
      </c>
      <c r="AR1" s="14" t="s">
        <v>213</v>
      </c>
      <c r="AS1" s="14" t="s">
        <v>212</v>
      </c>
      <c r="AT1" s="14" t="s">
        <v>211</v>
      </c>
      <c r="AU1" s="11" t="s">
        <v>210</v>
      </c>
      <c r="AV1" s="11" t="s">
        <v>209</v>
      </c>
      <c r="AW1" s="11" t="s">
        <v>208</v>
      </c>
      <c r="AX1" s="11" t="s">
        <v>207</v>
      </c>
      <c r="AY1" s="11" t="s">
        <v>206</v>
      </c>
      <c r="AZ1" s="11" t="s">
        <v>205</v>
      </c>
      <c r="BA1" s="13" t="s">
        <v>204</v>
      </c>
      <c r="BB1" s="11" t="s">
        <v>203</v>
      </c>
      <c r="BC1" s="11" t="s">
        <v>202</v>
      </c>
      <c r="BD1" s="11" t="s">
        <v>201</v>
      </c>
      <c r="BE1" s="11" t="s">
        <v>200</v>
      </c>
      <c r="BF1" s="12" t="s">
        <v>199</v>
      </c>
      <c r="BG1" s="11" t="s">
        <v>198</v>
      </c>
      <c r="BH1" s="11" t="s">
        <v>197</v>
      </c>
      <c r="BI1" s="11" t="s">
        <v>196</v>
      </c>
      <c r="BJ1" s="11" t="s">
        <v>195</v>
      </c>
      <c r="BK1" s="11" t="s">
        <v>194</v>
      </c>
      <c r="BL1" s="11" t="s">
        <v>193</v>
      </c>
    </row>
    <row r="2" spans="1:64" s="5" customFormat="1" ht="41.4" x14ac:dyDescent="0.3">
      <c r="A2" s="8" t="s">
        <v>24</v>
      </c>
      <c r="B2" s="8" t="s">
        <v>2</v>
      </c>
      <c r="C2" s="8" t="s">
        <v>23</v>
      </c>
      <c r="D2" s="9" t="s">
        <v>192</v>
      </c>
      <c r="E2" s="8" t="s">
        <v>21</v>
      </c>
      <c r="F2" s="8" t="s">
        <v>20</v>
      </c>
      <c r="G2" s="8" t="s">
        <v>19</v>
      </c>
      <c r="H2" s="8" t="s">
        <v>18</v>
      </c>
      <c r="I2" s="8"/>
      <c r="J2" s="8"/>
      <c r="K2" s="8"/>
      <c r="L2" s="8"/>
      <c r="M2" s="8"/>
      <c r="N2" s="8" t="s">
        <v>191</v>
      </c>
      <c r="O2" s="8" t="s">
        <v>40</v>
      </c>
      <c r="P2" s="8" t="s">
        <v>39</v>
      </c>
      <c r="Q2" s="8" t="s">
        <v>190</v>
      </c>
      <c r="R2" s="8" t="s">
        <v>189</v>
      </c>
      <c r="S2" s="8" t="s">
        <v>12</v>
      </c>
      <c r="T2" s="8" t="s">
        <v>11</v>
      </c>
      <c r="U2" s="8" t="s">
        <v>10</v>
      </c>
      <c r="V2" s="8" t="s">
        <v>9</v>
      </c>
      <c r="W2" s="8" t="s">
        <v>8</v>
      </c>
      <c r="X2" s="8" t="s">
        <v>7</v>
      </c>
      <c r="Y2" s="8"/>
      <c r="Z2" s="8"/>
      <c r="AA2" s="8"/>
      <c r="AB2" s="8"/>
      <c r="AC2" s="8" t="s">
        <v>188</v>
      </c>
      <c r="AD2" s="8" t="s">
        <v>187</v>
      </c>
      <c r="AE2" s="8" t="s">
        <v>186</v>
      </c>
      <c r="AF2" s="8" t="s">
        <v>50</v>
      </c>
      <c r="AG2" s="8">
        <v>4</v>
      </c>
      <c r="AH2" s="8">
        <v>1</v>
      </c>
      <c r="AI2" s="8">
        <v>1</v>
      </c>
      <c r="AJ2" s="8">
        <v>1</v>
      </c>
      <c r="AK2" s="8">
        <v>1</v>
      </c>
      <c r="AL2" s="8">
        <v>4671000</v>
      </c>
      <c r="AM2" s="8">
        <v>4671000</v>
      </c>
      <c r="AN2" s="8">
        <v>4671000</v>
      </c>
      <c r="AO2" s="8">
        <v>4671000</v>
      </c>
      <c r="AP2" s="8">
        <v>4671000</v>
      </c>
      <c r="AQ2" s="8">
        <f>+AM2+AN2+AO2+AP2</f>
        <v>18684000</v>
      </c>
      <c r="AR2" s="8" t="s">
        <v>2</v>
      </c>
      <c r="AS2" s="8" t="s">
        <v>32</v>
      </c>
      <c r="AT2" s="8" t="s">
        <v>31</v>
      </c>
      <c r="AU2" s="6"/>
      <c r="AV2" s="6"/>
      <c r="AW2" s="6"/>
      <c r="AX2" s="6"/>
      <c r="AY2" s="6"/>
      <c r="AZ2" s="6"/>
      <c r="BA2" s="7">
        <f>AZ2/AO2</f>
        <v>0</v>
      </c>
      <c r="BB2" s="6"/>
      <c r="BC2" s="6"/>
      <c r="BD2" s="6"/>
      <c r="BE2" s="6"/>
      <c r="BF2" s="7">
        <f>BE2/AJ2</f>
        <v>0</v>
      </c>
      <c r="BG2" s="6"/>
      <c r="BH2" s="6"/>
      <c r="BI2" s="6"/>
      <c r="BJ2" s="6"/>
      <c r="BK2" s="6"/>
      <c r="BL2" s="6"/>
    </row>
    <row r="3" spans="1:64" s="5" customFormat="1" ht="41.4" x14ac:dyDescent="0.3">
      <c r="A3" s="8" t="s">
        <v>24</v>
      </c>
      <c r="B3" s="8" t="s">
        <v>2</v>
      </c>
      <c r="C3" s="8" t="s">
        <v>23</v>
      </c>
      <c r="D3" s="9" t="s">
        <v>185</v>
      </c>
      <c r="E3" s="8" t="s">
        <v>21</v>
      </c>
      <c r="F3" s="8" t="s">
        <v>20</v>
      </c>
      <c r="G3" s="8" t="s">
        <v>19</v>
      </c>
      <c r="H3" s="8" t="s">
        <v>18</v>
      </c>
      <c r="I3" s="8"/>
      <c r="J3" s="8"/>
      <c r="K3" s="8"/>
      <c r="L3" s="8"/>
      <c r="M3" s="8"/>
      <c r="N3" s="8" t="s">
        <v>184</v>
      </c>
      <c r="O3" s="8" t="s">
        <v>148</v>
      </c>
      <c r="P3" s="8" t="s">
        <v>147</v>
      </c>
      <c r="Q3" s="8" t="s">
        <v>183</v>
      </c>
      <c r="R3" s="8" t="s">
        <v>182</v>
      </c>
      <c r="S3" s="8" t="s">
        <v>12</v>
      </c>
      <c r="T3" s="8" t="s">
        <v>11</v>
      </c>
      <c r="U3" s="8" t="s">
        <v>10</v>
      </c>
      <c r="V3" s="8" t="s">
        <v>9</v>
      </c>
      <c r="W3" s="8" t="s">
        <v>8</v>
      </c>
      <c r="X3" s="8" t="s">
        <v>7</v>
      </c>
      <c r="Y3" s="8"/>
      <c r="Z3" s="8"/>
      <c r="AA3" s="8"/>
      <c r="AB3" s="8"/>
      <c r="AC3" s="8" t="s">
        <v>181</v>
      </c>
      <c r="AD3" s="8" t="s">
        <v>180</v>
      </c>
      <c r="AE3" s="8" t="s">
        <v>179</v>
      </c>
      <c r="AF3" s="8" t="s">
        <v>50</v>
      </c>
      <c r="AG3" s="8">
        <v>4</v>
      </c>
      <c r="AH3" s="8">
        <v>1</v>
      </c>
      <c r="AI3" s="8">
        <v>1</v>
      </c>
      <c r="AJ3" s="8">
        <v>1</v>
      </c>
      <c r="AK3" s="8">
        <v>1</v>
      </c>
      <c r="AL3" s="8">
        <v>11921750</v>
      </c>
      <c r="AM3" s="8">
        <v>11921750</v>
      </c>
      <c r="AN3" s="8">
        <v>11921750</v>
      </c>
      <c r="AO3" s="8">
        <v>11921750</v>
      </c>
      <c r="AP3" s="8">
        <v>11921750</v>
      </c>
      <c r="AQ3" s="8">
        <f>+AM3+AN3+AO3+AP3</f>
        <v>47687000</v>
      </c>
      <c r="AR3" s="8" t="s">
        <v>2</v>
      </c>
      <c r="AS3" s="8" t="s">
        <v>32</v>
      </c>
      <c r="AT3" s="8" t="s">
        <v>31</v>
      </c>
      <c r="AU3" s="6"/>
      <c r="AV3" s="6"/>
      <c r="AW3" s="6"/>
      <c r="AX3" s="6"/>
      <c r="AY3" s="6"/>
      <c r="AZ3" s="6"/>
      <c r="BA3" s="7">
        <f>AZ3/AO3</f>
        <v>0</v>
      </c>
      <c r="BB3" s="6"/>
      <c r="BC3" s="6"/>
      <c r="BD3" s="6"/>
      <c r="BE3" s="6"/>
      <c r="BF3" s="7">
        <f>BE3/AJ3</f>
        <v>0</v>
      </c>
      <c r="BG3" s="6"/>
      <c r="BH3" s="6"/>
      <c r="BI3" s="6"/>
      <c r="BJ3" s="6"/>
      <c r="BK3" s="6"/>
      <c r="BL3" s="6"/>
    </row>
    <row r="4" spans="1:64" s="5" customFormat="1" ht="41.4" x14ac:dyDescent="0.3">
      <c r="A4" s="8" t="s">
        <v>24</v>
      </c>
      <c r="B4" s="8" t="s">
        <v>2</v>
      </c>
      <c r="C4" s="8" t="s">
        <v>23</v>
      </c>
      <c r="D4" s="9" t="s">
        <v>178</v>
      </c>
      <c r="E4" s="8" t="s">
        <v>21</v>
      </c>
      <c r="F4" s="8" t="s">
        <v>20</v>
      </c>
      <c r="G4" s="8" t="s">
        <v>19</v>
      </c>
      <c r="H4" s="8" t="s">
        <v>18</v>
      </c>
      <c r="I4" s="8"/>
      <c r="J4" s="8"/>
      <c r="K4" s="8"/>
      <c r="L4" s="8"/>
      <c r="M4" s="8"/>
      <c r="N4" s="8" t="s">
        <v>177</v>
      </c>
      <c r="O4" s="8" t="s">
        <v>16</v>
      </c>
      <c r="P4" s="8" t="s">
        <v>15</v>
      </c>
      <c r="Q4" s="8" t="s">
        <v>176</v>
      </c>
      <c r="R4" s="8" t="s">
        <v>175</v>
      </c>
      <c r="S4" s="8" t="s">
        <v>12</v>
      </c>
      <c r="T4" s="8" t="s">
        <v>11</v>
      </c>
      <c r="U4" s="8" t="s">
        <v>10</v>
      </c>
      <c r="V4" s="8" t="s">
        <v>9</v>
      </c>
      <c r="W4" s="8" t="s">
        <v>8</v>
      </c>
      <c r="X4" s="8" t="s">
        <v>7</v>
      </c>
      <c r="Y4" s="8"/>
      <c r="Z4" s="8"/>
      <c r="AA4" s="8"/>
      <c r="AB4" s="8"/>
      <c r="AC4" s="8" t="s">
        <v>174</v>
      </c>
      <c r="AD4" s="8" t="s">
        <v>173</v>
      </c>
      <c r="AE4" s="8" t="s">
        <v>172</v>
      </c>
      <c r="AF4" s="8" t="s">
        <v>3</v>
      </c>
      <c r="AG4" s="8">
        <v>152</v>
      </c>
      <c r="AH4" s="8">
        <v>38</v>
      </c>
      <c r="AI4" s="8">
        <v>38</v>
      </c>
      <c r="AJ4" s="8">
        <v>38</v>
      </c>
      <c r="AK4" s="8">
        <v>38</v>
      </c>
      <c r="AL4" s="8">
        <v>15947.368421052632</v>
      </c>
      <c r="AM4" s="8">
        <v>600000</v>
      </c>
      <c r="AN4" s="8">
        <v>554000</v>
      </c>
      <c r="AO4" s="8">
        <v>606000</v>
      </c>
      <c r="AP4" s="8">
        <v>606000</v>
      </c>
      <c r="AQ4" s="8">
        <f>+AM4+AN4+AO4+AP4</f>
        <v>2366000</v>
      </c>
      <c r="AR4" s="8" t="s">
        <v>2</v>
      </c>
      <c r="AS4" s="8" t="s">
        <v>1</v>
      </c>
      <c r="AT4" s="8" t="s">
        <v>0</v>
      </c>
      <c r="AU4" s="6"/>
      <c r="AV4" s="6"/>
      <c r="AW4" s="6"/>
      <c r="AX4" s="6"/>
      <c r="AY4" s="6"/>
      <c r="AZ4" s="6"/>
      <c r="BA4" s="7">
        <f>AZ4/AO4</f>
        <v>0</v>
      </c>
      <c r="BB4" s="6"/>
      <c r="BC4" s="6"/>
      <c r="BD4" s="6"/>
      <c r="BE4" s="6"/>
      <c r="BF4" s="7">
        <f>BE4/AJ4</f>
        <v>0</v>
      </c>
      <c r="BG4" s="6"/>
      <c r="BH4" s="6"/>
      <c r="BI4" s="6"/>
      <c r="BJ4" s="6"/>
      <c r="BK4" s="6"/>
      <c r="BL4" s="6"/>
    </row>
    <row r="5" spans="1:64" s="5" customFormat="1" ht="41.4" x14ac:dyDescent="0.3">
      <c r="A5" s="8" t="s">
        <v>24</v>
      </c>
      <c r="B5" s="8" t="s">
        <v>2</v>
      </c>
      <c r="C5" s="8" t="s">
        <v>23</v>
      </c>
      <c r="D5" s="9" t="s">
        <v>171</v>
      </c>
      <c r="E5" s="8" t="s">
        <v>21</v>
      </c>
      <c r="F5" s="8" t="s">
        <v>20</v>
      </c>
      <c r="G5" s="8" t="s">
        <v>19</v>
      </c>
      <c r="H5" s="8" t="s">
        <v>18</v>
      </c>
      <c r="I5" s="8"/>
      <c r="J5" s="8"/>
      <c r="K5" s="8"/>
      <c r="L5" s="8"/>
      <c r="M5" s="8"/>
      <c r="N5" s="8" t="s">
        <v>170</v>
      </c>
      <c r="O5" s="8" t="s">
        <v>40</v>
      </c>
      <c r="P5" s="8" t="s">
        <v>39</v>
      </c>
      <c r="Q5" s="8" t="s">
        <v>169</v>
      </c>
      <c r="R5" s="8" t="s">
        <v>168</v>
      </c>
      <c r="S5" s="8" t="s">
        <v>12</v>
      </c>
      <c r="T5" s="8" t="s">
        <v>11</v>
      </c>
      <c r="U5" s="8" t="s">
        <v>10</v>
      </c>
      <c r="V5" s="8" t="s">
        <v>9</v>
      </c>
      <c r="W5" s="8" t="s">
        <v>8</v>
      </c>
      <c r="X5" s="8" t="s">
        <v>7</v>
      </c>
      <c r="Y5" s="8"/>
      <c r="Z5" s="8"/>
      <c r="AA5" s="8"/>
      <c r="AB5" s="8"/>
      <c r="AC5" s="8" t="s">
        <v>167</v>
      </c>
      <c r="AD5" s="8" t="s">
        <v>166</v>
      </c>
      <c r="AE5" s="8" t="s">
        <v>165</v>
      </c>
      <c r="AF5" s="8" t="s">
        <v>50</v>
      </c>
      <c r="AG5" s="8">
        <v>1</v>
      </c>
      <c r="AH5" s="8">
        <v>0</v>
      </c>
      <c r="AI5" s="8">
        <v>1</v>
      </c>
      <c r="AJ5" s="8">
        <v>0</v>
      </c>
      <c r="AK5" s="8">
        <v>0</v>
      </c>
      <c r="AL5" s="8">
        <v>22728694</v>
      </c>
      <c r="AM5" s="8">
        <v>0</v>
      </c>
      <c r="AN5" s="8">
        <v>0</v>
      </c>
      <c r="AO5" s="8">
        <v>22728694</v>
      </c>
      <c r="AP5" s="8">
        <v>0</v>
      </c>
      <c r="AQ5" s="8">
        <f>+AM5+AN5+AO5+AP5</f>
        <v>22728694</v>
      </c>
      <c r="AR5" s="8" t="s">
        <v>2</v>
      </c>
      <c r="AS5" s="8" t="s">
        <v>32</v>
      </c>
      <c r="AT5" s="8" t="s">
        <v>31</v>
      </c>
      <c r="AU5" s="6"/>
      <c r="AV5" s="6"/>
      <c r="AW5" s="6"/>
      <c r="AX5" s="6"/>
      <c r="AY5" s="6"/>
      <c r="AZ5" s="6"/>
      <c r="BA5" s="7">
        <f>AZ5/AO5</f>
        <v>0</v>
      </c>
      <c r="BB5" s="6"/>
      <c r="BC5" s="6"/>
      <c r="BD5" s="6"/>
      <c r="BE5" s="6"/>
      <c r="BF5" s="7" t="e">
        <f>BE5/AJ5</f>
        <v>#DIV/0!</v>
      </c>
      <c r="BG5" s="6"/>
      <c r="BH5" s="6"/>
      <c r="BI5" s="6"/>
      <c r="BJ5" s="6"/>
      <c r="BK5" s="6"/>
      <c r="BL5" s="6"/>
    </row>
    <row r="6" spans="1:64" s="5" customFormat="1" ht="41.4" x14ac:dyDescent="0.3">
      <c r="A6" s="8" t="s">
        <v>24</v>
      </c>
      <c r="B6" s="8" t="s">
        <v>2</v>
      </c>
      <c r="C6" s="8" t="s">
        <v>23</v>
      </c>
      <c r="D6" s="9" t="s">
        <v>164</v>
      </c>
      <c r="E6" s="8" t="s">
        <v>21</v>
      </c>
      <c r="F6" s="8" t="s">
        <v>20</v>
      </c>
      <c r="G6" s="8" t="s">
        <v>19</v>
      </c>
      <c r="H6" s="8" t="s">
        <v>18</v>
      </c>
      <c r="I6" s="8"/>
      <c r="J6" s="8"/>
      <c r="K6" s="8"/>
      <c r="L6" s="8"/>
      <c r="M6" s="8"/>
      <c r="N6" s="8" t="s">
        <v>163</v>
      </c>
      <c r="O6" s="8" t="s">
        <v>139</v>
      </c>
      <c r="P6" s="8" t="s">
        <v>138</v>
      </c>
      <c r="Q6" s="8" t="s">
        <v>162</v>
      </c>
      <c r="R6" s="8" t="s">
        <v>161</v>
      </c>
      <c r="S6" s="8" t="s">
        <v>12</v>
      </c>
      <c r="T6" s="8" t="s">
        <v>11</v>
      </c>
      <c r="U6" s="8" t="s">
        <v>10</v>
      </c>
      <c r="V6" s="8" t="s">
        <v>9</v>
      </c>
      <c r="W6" s="8" t="s">
        <v>8</v>
      </c>
      <c r="X6" s="8" t="s">
        <v>7</v>
      </c>
      <c r="Y6" s="8"/>
      <c r="Z6" s="8"/>
      <c r="AA6" s="8"/>
      <c r="AB6" s="8"/>
      <c r="AC6" s="8" t="s">
        <v>160</v>
      </c>
      <c r="AD6" s="8" t="s">
        <v>159</v>
      </c>
      <c r="AE6" s="8" t="s">
        <v>158</v>
      </c>
      <c r="AF6" s="8" t="s">
        <v>33</v>
      </c>
      <c r="AG6" s="8">
        <v>20</v>
      </c>
      <c r="AH6" s="8">
        <v>5</v>
      </c>
      <c r="AI6" s="8">
        <v>5</v>
      </c>
      <c r="AJ6" s="8">
        <v>5</v>
      </c>
      <c r="AK6" s="8">
        <v>5</v>
      </c>
      <c r="AL6" s="8">
        <v>3624799.3</v>
      </c>
      <c r="AM6" s="8">
        <v>18123996.5</v>
      </c>
      <c r="AN6" s="8">
        <v>18123996.5</v>
      </c>
      <c r="AO6" s="8">
        <f>29161534.5</f>
        <v>29161534.5</v>
      </c>
      <c r="AP6" s="8">
        <f>29161534.5</f>
        <v>29161534.5</v>
      </c>
      <c r="AQ6" s="8">
        <f>+AM6+AN6+AO6+AP6</f>
        <v>94571062</v>
      </c>
      <c r="AR6" s="8" t="s">
        <v>2</v>
      </c>
      <c r="AS6" s="8" t="s">
        <v>80</v>
      </c>
      <c r="AT6" s="8" t="s">
        <v>79</v>
      </c>
      <c r="AU6" s="6"/>
      <c r="AV6" s="6"/>
      <c r="AW6" s="6"/>
      <c r="AX6" s="6"/>
      <c r="AY6" s="6"/>
      <c r="AZ6" s="6"/>
      <c r="BA6" s="7">
        <f>AZ6/AO6</f>
        <v>0</v>
      </c>
      <c r="BB6" s="6"/>
      <c r="BC6" s="6"/>
      <c r="BD6" s="6"/>
      <c r="BE6" s="6"/>
      <c r="BF6" s="7">
        <f>BE6/AJ6</f>
        <v>0</v>
      </c>
      <c r="BG6" s="6"/>
      <c r="BH6" s="6"/>
      <c r="BI6" s="6"/>
      <c r="BJ6" s="6"/>
      <c r="BK6" s="6"/>
      <c r="BL6" s="6"/>
    </row>
    <row r="7" spans="1:64" s="5" customFormat="1" ht="41.4" x14ac:dyDescent="0.3">
      <c r="A7" s="8" t="s">
        <v>24</v>
      </c>
      <c r="B7" s="8" t="s">
        <v>2</v>
      </c>
      <c r="C7" s="8" t="s">
        <v>23</v>
      </c>
      <c r="D7" s="9" t="s">
        <v>157</v>
      </c>
      <c r="E7" s="8" t="s">
        <v>21</v>
      </c>
      <c r="F7" s="8" t="s">
        <v>20</v>
      </c>
      <c r="G7" s="8" t="s">
        <v>19</v>
      </c>
      <c r="H7" s="8" t="s">
        <v>18</v>
      </c>
      <c r="I7" s="8"/>
      <c r="J7" s="8"/>
      <c r="K7" s="8"/>
      <c r="L7" s="8"/>
      <c r="M7" s="8"/>
      <c r="N7" s="8" t="s">
        <v>156</v>
      </c>
      <c r="O7" s="8" t="s">
        <v>148</v>
      </c>
      <c r="P7" s="8" t="s">
        <v>147</v>
      </c>
      <c r="Q7" s="8" t="s">
        <v>155</v>
      </c>
      <c r="R7" s="8" t="s">
        <v>154</v>
      </c>
      <c r="S7" s="8" t="s">
        <v>12</v>
      </c>
      <c r="T7" s="8" t="s">
        <v>11</v>
      </c>
      <c r="U7" s="8" t="s">
        <v>10</v>
      </c>
      <c r="V7" s="8" t="s">
        <v>9</v>
      </c>
      <c r="W7" s="8" t="s">
        <v>8</v>
      </c>
      <c r="X7" s="8" t="s">
        <v>7</v>
      </c>
      <c r="Y7" s="8"/>
      <c r="Z7" s="8"/>
      <c r="AA7" s="8"/>
      <c r="AB7" s="8"/>
      <c r="AC7" s="8" t="s">
        <v>153</v>
      </c>
      <c r="AD7" s="8" t="s">
        <v>152</v>
      </c>
      <c r="AE7" s="8" t="s">
        <v>151</v>
      </c>
      <c r="AF7" s="8" t="s">
        <v>3</v>
      </c>
      <c r="AG7" s="8">
        <v>4</v>
      </c>
      <c r="AH7" s="8">
        <v>1</v>
      </c>
      <c r="AI7" s="8">
        <v>1</v>
      </c>
      <c r="AJ7" s="8">
        <v>1</v>
      </c>
      <c r="AK7" s="8">
        <v>1</v>
      </c>
      <c r="AL7" s="8">
        <v>7830000</v>
      </c>
      <c r="AM7" s="8">
        <v>7830000</v>
      </c>
      <c r="AN7" s="8">
        <v>7830000</v>
      </c>
      <c r="AO7" s="8">
        <v>7830000</v>
      </c>
      <c r="AP7" s="8">
        <v>7830000</v>
      </c>
      <c r="AQ7" s="8">
        <f>+AM7+AN7+AO7+AP7</f>
        <v>31320000</v>
      </c>
      <c r="AR7" s="8" t="s">
        <v>2</v>
      </c>
      <c r="AS7" s="8" t="s">
        <v>32</v>
      </c>
      <c r="AT7" s="8" t="s">
        <v>31</v>
      </c>
      <c r="AU7" s="6"/>
      <c r="AV7" s="6"/>
      <c r="AW7" s="6"/>
      <c r="AX7" s="6"/>
      <c r="AY7" s="6"/>
      <c r="AZ7" s="6"/>
      <c r="BA7" s="7">
        <f>AZ7/AO7</f>
        <v>0</v>
      </c>
      <c r="BB7" s="6"/>
      <c r="BC7" s="6"/>
      <c r="BD7" s="6"/>
      <c r="BE7" s="6"/>
      <c r="BF7" s="7">
        <f>BE7/AJ7</f>
        <v>0</v>
      </c>
      <c r="BG7" s="6"/>
      <c r="BH7" s="6"/>
      <c r="BI7" s="6"/>
      <c r="BJ7" s="6"/>
      <c r="BK7" s="6"/>
      <c r="BL7" s="6"/>
    </row>
    <row r="8" spans="1:64" s="5" customFormat="1" ht="41.4" x14ac:dyDescent="0.3">
      <c r="A8" s="8" t="s">
        <v>24</v>
      </c>
      <c r="B8" s="8" t="s">
        <v>2</v>
      </c>
      <c r="C8" s="8" t="s">
        <v>23</v>
      </c>
      <c r="D8" s="9" t="s">
        <v>150</v>
      </c>
      <c r="E8" s="8" t="s">
        <v>21</v>
      </c>
      <c r="F8" s="8" t="s">
        <v>20</v>
      </c>
      <c r="G8" s="8" t="s">
        <v>19</v>
      </c>
      <c r="H8" s="8" t="s">
        <v>18</v>
      </c>
      <c r="I8" s="8"/>
      <c r="J8" s="8"/>
      <c r="K8" s="8"/>
      <c r="L8" s="8"/>
      <c r="M8" s="8"/>
      <c r="N8" s="8" t="s">
        <v>149</v>
      </c>
      <c r="O8" s="8" t="s">
        <v>148</v>
      </c>
      <c r="P8" s="8" t="s">
        <v>147</v>
      </c>
      <c r="Q8" s="8" t="s">
        <v>146</v>
      </c>
      <c r="R8" s="8" t="s">
        <v>145</v>
      </c>
      <c r="S8" s="8" t="s">
        <v>12</v>
      </c>
      <c r="T8" s="8" t="s">
        <v>11</v>
      </c>
      <c r="U8" s="8" t="s">
        <v>10</v>
      </c>
      <c r="V8" s="8" t="s">
        <v>9</v>
      </c>
      <c r="W8" s="8" t="s">
        <v>8</v>
      </c>
      <c r="X8" s="8" t="s">
        <v>7</v>
      </c>
      <c r="Y8" s="8"/>
      <c r="Z8" s="8"/>
      <c r="AA8" s="8"/>
      <c r="AB8" s="8"/>
      <c r="AC8" s="8" t="s">
        <v>144</v>
      </c>
      <c r="AD8" s="8" t="s">
        <v>143</v>
      </c>
      <c r="AE8" s="8" t="s">
        <v>142</v>
      </c>
      <c r="AF8" s="8" t="s">
        <v>50</v>
      </c>
      <c r="AG8" s="8">
        <v>4</v>
      </c>
      <c r="AH8" s="8">
        <v>1</v>
      </c>
      <c r="AI8" s="8">
        <v>1</v>
      </c>
      <c r="AJ8" s="8">
        <v>1</v>
      </c>
      <c r="AK8" s="8">
        <v>1</v>
      </c>
      <c r="AL8" s="8">
        <v>1833891.75</v>
      </c>
      <c r="AM8" s="8">
        <v>0</v>
      </c>
      <c r="AN8" s="8">
        <v>1269597</v>
      </c>
      <c r="AO8" s="8">
        <v>1833891.75</v>
      </c>
      <c r="AP8" s="8">
        <v>1833891.75</v>
      </c>
      <c r="AQ8" s="8">
        <f>+AM8+AN8+AO8+AP8</f>
        <v>4937380.5</v>
      </c>
      <c r="AR8" s="8" t="s">
        <v>2</v>
      </c>
      <c r="AS8" s="8" t="s">
        <v>32</v>
      </c>
      <c r="AT8" s="8" t="s">
        <v>31</v>
      </c>
      <c r="AU8" s="6"/>
      <c r="AV8" s="6"/>
      <c r="AW8" s="6"/>
      <c r="AX8" s="6"/>
      <c r="AY8" s="6"/>
      <c r="AZ8" s="6"/>
      <c r="BA8" s="7">
        <f>AZ8/AO8</f>
        <v>0</v>
      </c>
      <c r="BB8" s="6"/>
      <c r="BC8" s="6"/>
      <c r="BD8" s="6"/>
      <c r="BE8" s="6"/>
      <c r="BF8" s="7">
        <f>BE8/AJ8</f>
        <v>0</v>
      </c>
      <c r="BG8" s="6"/>
      <c r="BH8" s="6"/>
      <c r="BI8" s="6"/>
      <c r="BJ8" s="6"/>
      <c r="BK8" s="6"/>
      <c r="BL8" s="6"/>
    </row>
    <row r="9" spans="1:64" s="5" customFormat="1" ht="41.4" x14ac:dyDescent="0.3">
      <c r="A9" s="8" t="s">
        <v>24</v>
      </c>
      <c r="B9" s="8" t="s">
        <v>2</v>
      </c>
      <c r="C9" s="8" t="s">
        <v>23</v>
      </c>
      <c r="D9" s="9" t="s">
        <v>141</v>
      </c>
      <c r="E9" s="8" t="s">
        <v>21</v>
      </c>
      <c r="F9" s="8" t="s">
        <v>20</v>
      </c>
      <c r="G9" s="8" t="s">
        <v>19</v>
      </c>
      <c r="H9" s="8" t="s">
        <v>18</v>
      </c>
      <c r="I9" s="8"/>
      <c r="J9" s="8"/>
      <c r="K9" s="8"/>
      <c r="L9" s="8"/>
      <c r="M9" s="8"/>
      <c r="N9" s="8" t="s">
        <v>140</v>
      </c>
      <c r="O9" s="8" t="s">
        <v>139</v>
      </c>
      <c r="P9" s="8" t="s">
        <v>138</v>
      </c>
      <c r="Q9" s="8" t="s">
        <v>137</v>
      </c>
      <c r="R9" s="8" t="s">
        <v>136</v>
      </c>
      <c r="S9" s="8" t="s">
        <v>12</v>
      </c>
      <c r="T9" s="8" t="s">
        <v>11</v>
      </c>
      <c r="U9" s="8" t="s">
        <v>10</v>
      </c>
      <c r="V9" s="8" t="s">
        <v>9</v>
      </c>
      <c r="W9" s="8" t="s">
        <v>8</v>
      </c>
      <c r="X9" s="8" t="s">
        <v>7</v>
      </c>
      <c r="Y9" s="8"/>
      <c r="Z9" s="8"/>
      <c r="AA9" s="8"/>
      <c r="AB9" s="8"/>
      <c r="AC9" s="8" t="s">
        <v>135</v>
      </c>
      <c r="AD9" s="8" t="s">
        <v>134</v>
      </c>
      <c r="AE9" s="8" t="s">
        <v>133</v>
      </c>
      <c r="AF9" s="8" t="s">
        <v>132</v>
      </c>
      <c r="AG9" s="8">
        <v>1</v>
      </c>
      <c r="AH9" s="8">
        <v>0</v>
      </c>
      <c r="AI9" s="8">
        <v>1</v>
      </c>
      <c r="AJ9" s="8">
        <v>0</v>
      </c>
      <c r="AK9" s="8">
        <v>0</v>
      </c>
      <c r="AL9" s="8">
        <v>4955435</v>
      </c>
      <c r="AM9" s="8">
        <v>0</v>
      </c>
      <c r="AN9" s="8">
        <v>4866455</v>
      </c>
      <c r="AO9" s="8">
        <v>0</v>
      </c>
      <c r="AP9" s="8">
        <v>0</v>
      </c>
      <c r="AQ9" s="8">
        <f>+AM9+AN9+AO9+AP9</f>
        <v>4866455</v>
      </c>
      <c r="AR9" s="8" t="s">
        <v>2</v>
      </c>
      <c r="AS9" s="8" t="s">
        <v>80</v>
      </c>
      <c r="AT9" s="8" t="s">
        <v>79</v>
      </c>
      <c r="AU9" s="6"/>
      <c r="AV9" s="6"/>
      <c r="AW9" s="6"/>
      <c r="AX9" s="6"/>
      <c r="AY9" s="6"/>
      <c r="AZ9" s="6"/>
      <c r="BA9" s="7" t="e">
        <f>AZ9/AO9</f>
        <v>#DIV/0!</v>
      </c>
      <c r="BB9" s="6"/>
      <c r="BC9" s="6"/>
      <c r="BD9" s="6"/>
      <c r="BE9" s="6"/>
      <c r="BF9" s="7" t="e">
        <f>BE9/AJ9</f>
        <v>#DIV/0!</v>
      </c>
      <c r="BG9" s="6"/>
      <c r="BH9" s="6"/>
      <c r="BI9" s="6"/>
      <c r="BJ9" s="6"/>
      <c r="BK9" s="6"/>
      <c r="BL9" s="6"/>
    </row>
    <row r="10" spans="1:64" s="5" customFormat="1" ht="41.4" x14ac:dyDescent="0.3">
      <c r="A10" s="8" t="s">
        <v>24</v>
      </c>
      <c r="B10" s="8" t="s">
        <v>2</v>
      </c>
      <c r="C10" s="8" t="s">
        <v>23</v>
      </c>
      <c r="D10" s="9" t="s">
        <v>131</v>
      </c>
      <c r="E10" s="8" t="s">
        <v>21</v>
      </c>
      <c r="F10" s="8" t="s">
        <v>20</v>
      </c>
      <c r="G10" s="8" t="s">
        <v>19</v>
      </c>
      <c r="H10" s="8" t="s">
        <v>18</v>
      </c>
      <c r="I10" s="8"/>
      <c r="J10" s="8"/>
      <c r="K10" s="8"/>
      <c r="L10" s="8"/>
      <c r="M10" s="8"/>
      <c r="N10" s="8" t="s">
        <v>130</v>
      </c>
      <c r="O10" s="8" t="s">
        <v>16</v>
      </c>
      <c r="P10" s="8" t="s">
        <v>15</v>
      </c>
      <c r="Q10" s="8" t="s">
        <v>129</v>
      </c>
      <c r="R10" s="8" t="s">
        <v>128</v>
      </c>
      <c r="S10" s="8" t="s">
        <v>12</v>
      </c>
      <c r="T10" s="8" t="s">
        <v>11</v>
      </c>
      <c r="U10" s="8" t="s">
        <v>10</v>
      </c>
      <c r="V10" s="8" t="s">
        <v>9</v>
      </c>
      <c r="W10" s="8" t="s">
        <v>8</v>
      </c>
      <c r="X10" s="8" t="s">
        <v>7</v>
      </c>
      <c r="Y10" s="8"/>
      <c r="Z10" s="8"/>
      <c r="AA10" s="8"/>
      <c r="AB10" s="8"/>
      <c r="AC10" s="8" t="s">
        <v>127</v>
      </c>
      <c r="AD10" s="8" t="s">
        <v>126</v>
      </c>
      <c r="AE10" s="8" t="s">
        <v>125</v>
      </c>
      <c r="AF10" s="8" t="s">
        <v>3</v>
      </c>
      <c r="AG10" s="8">
        <v>152</v>
      </c>
      <c r="AH10" s="8">
        <v>38</v>
      </c>
      <c r="AI10" s="8">
        <v>38</v>
      </c>
      <c r="AJ10" s="8">
        <v>38</v>
      </c>
      <c r="AK10" s="8">
        <v>38</v>
      </c>
      <c r="AL10" s="8">
        <v>156034.01315789475</v>
      </c>
      <c r="AM10" s="8">
        <v>4821662</v>
      </c>
      <c r="AN10" s="8">
        <v>4821532</v>
      </c>
      <c r="AO10" s="8">
        <v>5929292.5</v>
      </c>
      <c r="AP10" s="8">
        <v>5929292.5</v>
      </c>
      <c r="AQ10" s="8">
        <f>+AM10+AN10+AO10+AP10</f>
        <v>21501779</v>
      </c>
      <c r="AR10" s="8" t="s">
        <v>2</v>
      </c>
      <c r="AS10" s="8" t="s">
        <v>1</v>
      </c>
      <c r="AT10" s="8" t="s">
        <v>0</v>
      </c>
      <c r="AU10" s="6"/>
      <c r="AV10" s="6"/>
      <c r="AW10" s="6"/>
      <c r="AX10" s="6"/>
      <c r="AY10" s="6"/>
      <c r="AZ10" s="6"/>
      <c r="BA10" s="7">
        <f>AZ10/AO10</f>
        <v>0</v>
      </c>
      <c r="BB10" s="6"/>
      <c r="BC10" s="6"/>
      <c r="BD10" s="6"/>
      <c r="BE10" s="6"/>
      <c r="BF10" s="7">
        <f>BE10/AJ10</f>
        <v>0</v>
      </c>
      <c r="BG10" s="6"/>
      <c r="BH10" s="6"/>
      <c r="BI10" s="6"/>
      <c r="BJ10" s="6"/>
      <c r="BK10" s="6"/>
      <c r="BL10" s="6"/>
    </row>
    <row r="11" spans="1:64" s="5" customFormat="1" ht="41.4" x14ac:dyDescent="0.3">
      <c r="A11" s="8" t="s">
        <v>24</v>
      </c>
      <c r="B11" s="8" t="s">
        <v>2</v>
      </c>
      <c r="C11" s="8" t="s">
        <v>23</v>
      </c>
      <c r="D11" s="9" t="s">
        <v>124</v>
      </c>
      <c r="E11" s="8" t="s">
        <v>21</v>
      </c>
      <c r="F11" s="8" t="s">
        <v>20</v>
      </c>
      <c r="G11" s="8" t="s">
        <v>19</v>
      </c>
      <c r="H11" s="8" t="s">
        <v>18</v>
      </c>
      <c r="I11" s="8"/>
      <c r="J11" s="8"/>
      <c r="K11" s="8"/>
      <c r="L11" s="8"/>
      <c r="M11" s="8"/>
      <c r="N11" s="8" t="s">
        <v>123</v>
      </c>
      <c r="O11" s="8" t="s">
        <v>16</v>
      </c>
      <c r="P11" s="8" t="s">
        <v>15</v>
      </c>
      <c r="Q11" s="8" t="s">
        <v>122</v>
      </c>
      <c r="R11" s="8" t="s">
        <v>121</v>
      </c>
      <c r="S11" s="8" t="s">
        <v>12</v>
      </c>
      <c r="T11" s="8" t="s">
        <v>11</v>
      </c>
      <c r="U11" s="8" t="s">
        <v>10</v>
      </c>
      <c r="V11" s="8" t="s">
        <v>9</v>
      </c>
      <c r="W11" s="8" t="s">
        <v>8</v>
      </c>
      <c r="X11" s="8" t="s">
        <v>7</v>
      </c>
      <c r="Y11" s="8"/>
      <c r="Z11" s="8"/>
      <c r="AA11" s="8"/>
      <c r="AB11" s="8"/>
      <c r="AC11" s="8" t="s">
        <v>120</v>
      </c>
      <c r="AD11" s="8" t="s">
        <v>119</v>
      </c>
      <c r="AE11" s="8" t="s">
        <v>118</v>
      </c>
      <c r="AF11" s="8" t="s">
        <v>3</v>
      </c>
      <c r="AG11" s="8">
        <v>140</v>
      </c>
      <c r="AH11" s="8">
        <v>35</v>
      </c>
      <c r="AI11" s="8">
        <v>35</v>
      </c>
      <c r="AJ11" s="8">
        <v>35</v>
      </c>
      <c r="AK11" s="8">
        <v>35</v>
      </c>
      <c r="AL11" s="8">
        <v>284657.14285714284</v>
      </c>
      <c r="AM11" s="8">
        <v>9585000</v>
      </c>
      <c r="AN11" s="8">
        <v>9068400</v>
      </c>
      <c r="AO11" s="8">
        <v>9963000</v>
      </c>
      <c r="AP11" s="8">
        <v>9963000</v>
      </c>
      <c r="AQ11" s="8">
        <f>+AM11+AN11+AO11+AP11</f>
        <v>38579400</v>
      </c>
      <c r="AR11" s="8" t="s">
        <v>2</v>
      </c>
      <c r="AS11" s="8" t="s">
        <v>1</v>
      </c>
      <c r="AT11" s="8" t="s">
        <v>0</v>
      </c>
      <c r="AU11" s="6"/>
      <c r="AV11" s="6"/>
      <c r="AW11" s="6"/>
      <c r="AX11" s="6"/>
      <c r="AY11" s="6"/>
      <c r="AZ11" s="6"/>
      <c r="BA11" s="7">
        <f>AZ11/AO11</f>
        <v>0</v>
      </c>
      <c r="BB11" s="6"/>
      <c r="BC11" s="6"/>
      <c r="BD11" s="6"/>
      <c r="BE11" s="6"/>
      <c r="BF11" s="7">
        <f>BE11/AJ11</f>
        <v>0</v>
      </c>
      <c r="BG11" s="6"/>
      <c r="BH11" s="6"/>
      <c r="BI11" s="6"/>
      <c r="BJ11" s="6"/>
      <c r="BK11" s="6"/>
      <c r="BL11" s="6"/>
    </row>
    <row r="12" spans="1:64" s="5" customFormat="1" ht="41.4" x14ac:dyDescent="0.3">
      <c r="A12" s="8" t="s">
        <v>24</v>
      </c>
      <c r="B12" s="8" t="s">
        <v>2</v>
      </c>
      <c r="C12" s="8" t="s">
        <v>23</v>
      </c>
      <c r="D12" s="9" t="s">
        <v>117</v>
      </c>
      <c r="E12" s="8" t="s">
        <v>21</v>
      </c>
      <c r="F12" s="8" t="s">
        <v>20</v>
      </c>
      <c r="G12" s="8" t="s">
        <v>19</v>
      </c>
      <c r="H12" s="8" t="s">
        <v>18</v>
      </c>
      <c r="I12" s="8"/>
      <c r="J12" s="8"/>
      <c r="K12" s="8"/>
      <c r="L12" s="8"/>
      <c r="M12" s="8"/>
      <c r="N12" s="8" t="s">
        <v>116</v>
      </c>
      <c r="O12" s="8" t="s">
        <v>40</v>
      </c>
      <c r="P12" s="8" t="s">
        <v>39</v>
      </c>
      <c r="Q12" s="8" t="s">
        <v>115</v>
      </c>
      <c r="R12" s="8" t="s">
        <v>114</v>
      </c>
      <c r="S12" s="8" t="s">
        <v>12</v>
      </c>
      <c r="T12" s="8" t="s">
        <v>11</v>
      </c>
      <c r="U12" s="8" t="s">
        <v>10</v>
      </c>
      <c r="V12" s="8" t="s">
        <v>9</v>
      </c>
      <c r="W12" s="8" t="s">
        <v>8</v>
      </c>
      <c r="X12" s="8" t="s">
        <v>7</v>
      </c>
      <c r="Y12" s="8"/>
      <c r="Z12" s="8"/>
      <c r="AA12" s="8"/>
      <c r="AB12" s="8"/>
      <c r="AC12" s="8" t="s">
        <v>113</v>
      </c>
      <c r="AD12" s="8" t="s">
        <v>112</v>
      </c>
      <c r="AE12" s="8" t="s">
        <v>111</v>
      </c>
      <c r="AF12" s="8" t="s">
        <v>50</v>
      </c>
      <c r="AG12" s="8">
        <v>4</v>
      </c>
      <c r="AH12" s="8">
        <v>1</v>
      </c>
      <c r="AI12" s="8">
        <v>1</v>
      </c>
      <c r="AJ12" s="8">
        <v>1</v>
      </c>
      <c r="AK12" s="8">
        <v>1</v>
      </c>
      <c r="AL12" s="8">
        <v>8750000</v>
      </c>
      <c r="AM12" s="8">
        <v>8750000</v>
      </c>
      <c r="AN12" s="8">
        <v>8750000</v>
      </c>
      <c r="AO12" s="8">
        <v>8750000</v>
      </c>
      <c r="AP12" s="8">
        <v>8750000</v>
      </c>
      <c r="AQ12" s="8">
        <f>+AM12+AN12+AO12+AP12</f>
        <v>35000000</v>
      </c>
      <c r="AR12" s="8" t="s">
        <v>2</v>
      </c>
      <c r="AS12" s="8" t="s">
        <v>32</v>
      </c>
      <c r="AT12" s="8" t="s">
        <v>31</v>
      </c>
      <c r="AU12" s="6"/>
      <c r="AV12" s="6"/>
      <c r="AW12" s="6"/>
      <c r="AX12" s="6"/>
      <c r="AY12" s="6"/>
      <c r="AZ12" s="6"/>
      <c r="BA12" s="7">
        <f>AZ12/AO12</f>
        <v>0</v>
      </c>
      <c r="BB12" s="6"/>
      <c r="BC12" s="6"/>
      <c r="BD12" s="6"/>
      <c r="BE12" s="6"/>
      <c r="BF12" s="7">
        <f>BE12/AJ12</f>
        <v>0</v>
      </c>
      <c r="BG12" s="6"/>
      <c r="BH12" s="6"/>
      <c r="BI12" s="6"/>
      <c r="BJ12" s="6"/>
      <c r="BK12" s="6"/>
      <c r="BL12" s="6"/>
    </row>
    <row r="13" spans="1:64" s="5" customFormat="1" ht="41.4" x14ac:dyDescent="0.3">
      <c r="A13" s="8" t="s">
        <v>24</v>
      </c>
      <c r="B13" s="8" t="s">
        <v>2</v>
      </c>
      <c r="C13" s="8" t="s">
        <v>23</v>
      </c>
      <c r="D13" s="9" t="s">
        <v>110</v>
      </c>
      <c r="E13" s="8" t="s">
        <v>21</v>
      </c>
      <c r="F13" s="8" t="s">
        <v>20</v>
      </c>
      <c r="G13" s="8" t="s">
        <v>19</v>
      </c>
      <c r="H13" s="8" t="s">
        <v>18</v>
      </c>
      <c r="I13" s="8"/>
      <c r="J13" s="8"/>
      <c r="K13" s="8"/>
      <c r="L13" s="8"/>
      <c r="M13" s="8"/>
      <c r="N13" s="8" t="s">
        <v>109</v>
      </c>
      <c r="O13" s="8" t="s">
        <v>40</v>
      </c>
      <c r="P13" s="8" t="s">
        <v>39</v>
      </c>
      <c r="Q13" s="8" t="s">
        <v>108</v>
      </c>
      <c r="R13" s="8" t="s">
        <v>107</v>
      </c>
      <c r="S13" s="8" t="s">
        <v>12</v>
      </c>
      <c r="T13" s="8" t="s">
        <v>11</v>
      </c>
      <c r="U13" s="8" t="s">
        <v>10</v>
      </c>
      <c r="V13" s="8" t="s">
        <v>9</v>
      </c>
      <c r="W13" s="8" t="s">
        <v>8</v>
      </c>
      <c r="X13" s="8" t="s">
        <v>7</v>
      </c>
      <c r="Y13" s="8"/>
      <c r="Z13" s="8"/>
      <c r="AA13" s="8"/>
      <c r="AB13" s="8"/>
      <c r="AC13" s="8" t="s">
        <v>106</v>
      </c>
      <c r="AD13" s="8" t="s">
        <v>105</v>
      </c>
      <c r="AE13" s="8" t="s">
        <v>104</v>
      </c>
      <c r="AF13" s="8" t="s">
        <v>50</v>
      </c>
      <c r="AG13" s="8">
        <v>4</v>
      </c>
      <c r="AH13" s="8">
        <v>1</v>
      </c>
      <c r="AI13" s="8">
        <v>1</v>
      </c>
      <c r="AJ13" s="8">
        <v>1</v>
      </c>
      <c r="AK13" s="8">
        <v>1</v>
      </c>
      <c r="AL13" s="8">
        <v>3750000</v>
      </c>
      <c r="AM13" s="8">
        <v>3750000</v>
      </c>
      <c r="AN13" s="8">
        <v>3750000</v>
      </c>
      <c r="AO13" s="8">
        <v>3750000</v>
      </c>
      <c r="AP13" s="8">
        <v>3750000</v>
      </c>
      <c r="AQ13" s="8">
        <f>+AM13+AN13+AO13+AP13</f>
        <v>15000000</v>
      </c>
      <c r="AR13" s="8" t="s">
        <v>2</v>
      </c>
      <c r="AS13" s="8" t="s">
        <v>32</v>
      </c>
      <c r="AT13" s="8" t="s">
        <v>31</v>
      </c>
      <c r="AU13" s="6"/>
      <c r="AV13" s="6"/>
      <c r="AW13" s="6"/>
      <c r="AX13" s="6"/>
      <c r="AY13" s="6"/>
      <c r="AZ13" s="6"/>
      <c r="BA13" s="7">
        <f>AZ13/AO13</f>
        <v>0</v>
      </c>
      <c r="BB13" s="6"/>
      <c r="BC13" s="6"/>
      <c r="BD13" s="6"/>
      <c r="BE13" s="6"/>
      <c r="BF13" s="7">
        <f>BE13/AJ13</f>
        <v>0</v>
      </c>
      <c r="BG13" s="6"/>
      <c r="BH13" s="6"/>
      <c r="BI13" s="6"/>
      <c r="BJ13" s="6"/>
      <c r="BK13" s="6"/>
      <c r="BL13" s="6"/>
    </row>
    <row r="14" spans="1:64" s="5" customFormat="1" ht="55.2" x14ac:dyDescent="0.3">
      <c r="A14" s="8" t="s">
        <v>24</v>
      </c>
      <c r="B14" s="8" t="s">
        <v>2</v>
      </c>
      <c r="C14" s="8" t="s">
        <v>23</v>
      </c>
      <c r="D14" s="9" t="s">
        <v>103</v>
      </c>
      <c r="E14" s="8" t="s">
        <v>21</v>
      </c>
      <c r="F14" s="8" t="s">
        <v>20</v>
      </c>
      <c r="G14" s="8" t="s">
        <v>19</v>
      </c>
      <c r="H14" s="8" t="s">
        <v>18</v>
      </c>
      <c r="I14" s="8"/>
      <c r="J14" s="8"/>
      <c r="K14" s="8"/>
      <c r="L14" s="8"/>
      <c r="M14" s="8"/>
      <c r="N14" s="8" t="s">
        <v>102</v>
      </c>
      <c r="O14" s="8" t="s">
        <v>40</v>
      </c>
      <c r="P14" s="8" t="s">
        <v>39</v>
      </c>
      <c r="Q14" s="8" t="s">
        <v>101</v>
      </c>
      <c r="R14" s="8" t="s">
        <v>100</v>
      </c>
      <c r="S14" s="8" t="s">
        <v>12</v>
      </c>
      <c r="T14" s="8" t="s">
        <v>11</v>
      </c>
      <c r="U14" s="8" t="s">
        <v>10</v>
      </c>
      <c r="V14" s="8" t="s">
        <v>9</v>
      </c>
      <c r="W14" s="8" t="s">
        <v>8</v>
      </c>
      <c r="X14" s="8" t="s">
        <v>7</v>
      </c>
      <c r="Y14" s="8"/>
      <c r="Z14" s="8"/>
      <c r="AA14" s="8"/>
      <c r="AB14" s="8"/>
      <c r="AC14" s="8" t="s">
        <v>99</v>
      </c>
      <c r="AD14" s="8" t="s">
        <v>98</v>
      </c>
      <c r="AE14" s="8" t="s">
        <v>97</v>
      </c>
      <c r="AF14" s="8" t="s">
        <v>50</v>
      </c>
      <c r="AG14" s="8">
        <v>4</v>
      </c>
      <c r="AH14" s="8">
        <v>1</v>
      </c>
      <c r="AI14" s="8">
        <v>1</v>
      </c>
      <c r="AJ14" s="8">
        <v>1</v>
      </c>
      <c r="AK14" s="8">
        <v>1</v>
      </c>
      <c r="AL14" s="8">
        <v>4408067.5</v>
      </c>
      <c r="AM14" s="8">
        <v>4408067.5</v>
      </c>
      <c r="AN14" s="8">
        <v>4408067.5</v>
      </c>
      <c r="AO14" s="8">
        <v>4408067.5</v>
      </c>
      <c r="AP14" s="8">
        <v>4408067.5</v>
      </c>
      <c r="AQ14" s="8">
        <f>+AM14+AN14+AO14+AP14</f>
        <v>17632270</v>
      </c>
      <c r="AR14" s="8" t="s">
        <v>2</v>
      </c>
      <c r="AS14" s="8" t="s">
        <v>32</v>
      </c>
      <c r="AT14" s="8" t="s">
        <v>31</v>
      </c>
      <c r="AU14" s="6"/>
      <c r="AV14" s="6"/>
      <c r="AW14" s="6"/>
      <c r="AX14" s="6"/>
      <c r="AY14" s="6"/>
      <c r="AZ14" s="6"/>
      <c r="BA14" s="7">
        <f>AZ14/AO14</f>
        <v>0</v>
      </c>
      <c r="BB14" s="6"/>
      <c r="BC14" s="6"/>
      <c r="BD14" s="6"/>
      <c r="BE14" s="6"/>
      <c r="BF14" s="7">
        <f>BE14/AJ14</f>
        <v>0</v>
      </c>
      <c r="BG14" s="6"/>
      <c r="BH14" s="6"/>
      <c r="BI14" s="6"/>
      <c r="BJ14" s="6"/>
      <c r="BK14" s="6"/>
      <c r="BL14" s="6"/>
    </row>
    <row r="15" spans="1:64" s="5" customFormat="1" ht="41.4" x14ac:dyDescent="0.3">
      <c r="A15" s="8" t="s">
        <v>24</v>
      </c>
      <c r="B15" s="8" t="s">
        <v>2</v>
      </c>
      <c r="C15" s="8" t="s">
        <v>23</v>
      </c>
      <c r="D15" s="9" t="s">
        <v>96</v>
      </c>
      <c r="E15" s="8" t="s">
        <v>21</v>
      </c>
      <c r="F15" s="8" t="s">
        <v>20</v>
      </c>
      <c r="G15" s="8" t="s">
        <v>19</v>
      </c>
      <c r="H15" s="8" t="s">
        <v>18</v>
      </c>
      <c r="I15" s="8"/>
      <c r="J15" s="8"/>
      <c r="K15" s="8"/>
      <c r="L15" s="8"/>
      <c r="M15" s="8"/>
      <c r="N15" s="8" t="s">
        <v>95</v>
      </c>
      <c r="O15" s="8" t="s">
        <v>40</v>
      </c>
      <c r="P15" s="8" t="s">
        <v>39</v>
      </c>
      <c r="Q15" s="8" t="s">
        <v>94</v>
      </c>
      <c r="R15" s="8" t="s">
        <v>93</v>
      </c>
      <c r="S15" s="8" t="s">
        <v>12</v>
      </c>
      <c r="T15" s="8" t="s">
        <v>11</v>
      </c>
      <c r="U15" s="8" t="s">
        <v>10</v>
      </c>
      <c r="V15" s="8" t="s">
        <v>9</v>
      </c>
      <c r="W15" s="8" t="s">
        <v>8</v>
      </c>
      <c r="X15" s="8" t="s">
        <v>7</v>
      </c>
      <c r="Y15" s="8"/>
      <c r="Z15" s="8"/>
      <c r="AA15" s="8"/>
      <c r="AB15" s="8"/>
      <c r="AC15" s="8" t="s">
        <v>92</v>
      </c>
      <c r="AD15" s="8" t="s">
        <v>91</v>
      </c>
      <c r="AE15" s="8" t="s">
        <v>90</v>
      </c>
      <c r="AF15" s="8" t="s">
        <v>50</v>
      </c>
      <c r="AG15" s="8">
        <v>4</v>
      </c>
      <c r="AH15" s="8">
        <v>1</v>
      </c>
      <c r="AI15" s="8">
        <v>1</v>
      </c>
      <c r="AJ15" s="8">
        <v>1</v>
      </c>
      <c r="AK15" s="8">
        <v>1</v>
      </c>
      <c r="AL15" s="8">
        <v>2753199</v>
      </c>
      <c r="AM15" s="8">
        <v>2753199</v>
      </c>
      <c r="AN15" s="8">
        <v>2753199</v>
      </c>
      <c r="AO15" s="8">
        <v>2753199</v>
      </c>
      <c r="AP15" s="8">
        <v>2753199</v>
      </c>
      <c r="AQ15" s="8">
        <f>+AM15+AN15+AO15+AP15</f>
        <v>11012796</v>
      </c>
      <c r="AR15" s="8" t="s">
        <v>2</v>
      </c>
      <c r="AS15" s="8" t="s">
        <v>32</v>
      </c>
      <c r="AT15" s="8" t="s">
        <v>31</v>
      </c>
      <c r="AU15" s="6"/>
      <c r="AV15" s="6"/>
      <c r="AW15" s="6"/>
      <c r="AX15" s="6"/>
      <c r="AY15" s="6"/>
      <c r="AZ15" s="6"/>
      <c r="BA15" s="7">
        <f>AZ15/AO15</f>
        <v>0</v>
      </c>
      <c r="BB15" s="6"/>
      <c r="BC15" s="6"/>
      <c r="BD15" s="6"/>
      <c r="BE15" s="6"/>
      <c r="BF15" s="7">
        <f>BE15/AJ15</f>
        <v>0</v>
      </c>
      <c r="BG15" s="6"/>
      <c r="BH15" s="6"/>
      <c r="BI15" s="6"/>
      <c r="BJ15" s="6"/>
      <c r="BK15" s="6"/>
      <c r="BL15" s="6"/>
    </row>
    <row r="16" spans="1:64" s="5" customFormat="1" ht="41.4" x14ac:dyDescent="0.3">
      <c r="A16" s="8" t="s">
        <v>24</v>
      </c>
      <c r="B16" s="8" t="s">
        <v>2</v>
      </c>
      <c r="C16" s="8" t="s">
        <v>23</v>
      </c>
      <c r="D16" s="9" t="s">
        <v>89</v>
      </c>
      <c r="E16" s="8" t="s">
        <v>21</v>
      </c>
      <c r="F16" s="8" t="s">
        <v>20</v>
      </c>
      <c r="G16" s="8" t="s">
        <v>19</v>
      </c>
      <c r="H16" s="8" t="s">
        <v>18</v>
      </c>
      <c r="I16" s="8"/>
      <c r="J16" s="8"/>
      <c r="K16" s="8"/>
      <c r="L16" s="8"/>
      <c r="M16" s="8"/>
      <c r="N16" s="8" t="s">
        <v>88</v>
      </c>
      <c r="O16" s="8" t="s">
        <v>87</v>
      </c>
      <c r="P16" s="8" t="s">
        <v>86</v>
      </c>
      <c r="Q16" s="8" t="s">
        <v>85</v>
      </c>
      <c r="R16" s="8" t="s">
        <v>84</v>
      </c>
      <c r="S16" s="8" t="s">
        <v>12</v>
      </c>
      <c r="T16" s="8" t="s">
        <v>11</v>
      </c>
      <c r="U16" s="8" t="s">
        <v>10</v>
      </c>
      <c r="V16" s="8" t="s">
        <v>9</v>
      </c>
      <c r="W16" s="8" t="s">
        <v>8</v>
      </c>
      <c r="X16" s="8" t="s">
        <v>7</v>
      </c>
      <c r="Y16" s="8"/>
      <c r="Z16" s="8"/>
      <c r="AA16" s="8"/>
      <c r="AB16" s="8"/>
      <c r="AC16" s="8" t="s">
        <v>83</v>
      </c>
      <c r="AD16" s="8" t="s">
        <v>82</v>
      </c>
      <c r="AE16" s="8" t="s">
        <v>81</v>
      </c>
      <c r="AF16" s="8" t="s">
        <v>33</v>
      </c>
      <c r="AG16" s="8">
        <v>1</v>
      </c>
      <c r="AH16" s="8">
        <v>0</v>
      </c>
      <c r="AI16" s="8">
        <v>0</v>
      </c>
      <c r="AJ16" s="8">
        <v>0</v>
      </c>
      <c r="AK16" s="8">
        <v>1</v>
      </c>
      <c r="AL16" s="8">
        <v>3000000</v>
      </c>
      <c r="AM16" s="8">
        <v>0</v>
      </c>
      <c r="AN16" s="8">
        <v>0</v>
      </c>
      <c r="AO16" s="8">
        <v>0</v>
      </c>
      <c r="AP16" s="8">
        <v>3000000</v>
      </c>
      <c r="AQ16" s="8">
        <f>+AM16+AN16+AO16+AP16</f>
        <v>3000000</v>
      </c>
      <c r="AR16" s="8" t="s">
        <v>2</v>
      </c>
      <c r="AS16" s="8" t="s">
        <v>80</v>
      </c>
      <c r="AT16" s="8" t="s">
        <v>79</v>
      </c>
      <c r="AU16" s="6"/>
      <c r="AV16" s="6"/>
      <c r="AW16" s="6"/>
      <c r="AX16" s="6"/>
      <c r="AY16" s="6"/>
      <c r="AZ16" s="6"/>
      <c r="BA16" s="7" t="e">
        <f>AZ16/AO16</f>
        <v>#DIV/0!</v>
      </c>
      <c r="BB16" s="6"/>
      <c r="BC16" s="6"/>
      <c r="BD16" s="6"/>
      <c r="BE16" s="6"/>
      <c r="BF16" s="7" t="e">
        <f>BE16/AJ16</f>
        <v>#DIV/0!</v>
      </c>
      <c r="BG16" s="6"/>
      <c r="BH16" s="6"/>
      <c r="BI16" s="6"/>
      <c r="BJ16" s="6"/>
      <c r="BK16" s="6"/>
      <c r="BL16" s="6"/>
    </row>
    <row r="17" spans="1:64" s="5" customFormat="1" ht="41.4" x14ac:dyDescent="0.3">
      <c r="A17" s="8" t="s">
        <v>24</v>
      </c>
      <c r="B17" s="8" t="s">
        <v>2</v>
      </c>
      <c r="C17" s="8" t="s">
        <v>23</v>
      </c>
      <c r="D17" s="9" t="s">
        <v>78</v>
      </c>
      <c r="E17" s="8" t="s">
        <v>21</v>
      </c>
      <c r="F17" s="8" t="s">
        <v>20</v>
      </c>
      <c r="G17" s="8" t="s">
        <v>19</v>
      </c>
      <c r="H17" s="8" t="s">
        <v>18</v>
      </c>
      <c r="I17" s="8"/>
      <c r="J17" s="8"/>
      <c r="K17" s="8"/>
      <c r="L17" s="8"/>
      <c r="M17" s="8"/>
      <c r="N17" s="8" t="s">
        <v>77</v>
      </c>
      <c r="O17" s="8" t="s">
        <v>40</v>
      </c>
      <c r="P17" s="8" t="s">
        <v>39</v>
      </c>
      <c r="Q17" s="8" t="s">
        <v>76</v>
      </c>
      <c r="R17" s="8" t="s">
        <v>75</v>
      </c>
      <c r="S17" s="8" t="s">
        <v>12</v>
      </c>
      <c r="T17" s="8" t="s">
        <v>11</v>
      </c>
      <c r="U17" s="8" t="s">
        <v>10</v>
      </c>
      <c r="V17" s="8" t="s">
        <v>9</v>
      </c>
      <c r="W17" s="8" t="s">
        <v>8</v>
      </c>
      <c r="X17" s="8" t="s">
        <v>7</v>
      </c>
      <c r="Y17" s="8"/>
      <c r="Z17" s="8"/>
      <c r="AA17" s="8"/>
      <c r="AB17" s="8"/>
      <c r="AC17" s="8" t="s">
        <v>74</v>
      </c>
      <c r="AD17" s="8" t="s">
        <v>73</v>
      </c>
      <c r="AE17" s="8" t="s">
        <v>72</v>
      </c>
      <c r="AF17" s="8" t="s">
        <v>50</v>
      </c>
      <c r="AG17" s="8">
        <v>4</v>
      </c>
      <c r="AH17" s="8">
        <v>1</v>
      </c>
      <c r="AI17" s="8">
        <v>1</v>
      </c>
      <c r="AJ17" s="8">
        <v>1</v>
      </c>
      <c r="AK17" s="8">
        <v>1</v>
      </c>
      <c r="AL17" s="8">
        <v>270000</v>
      </c>
      <c r="AM17" s="8">
        <v>270000</v>
      </c>
      <c r="AN17" s="8">
        <v>270000</v>
      </c>
      <c r="AO17" s="8">
        <v>270000</v>
      </c>
      <c r="AP17" s="8">
        <v>270000</v>
      </c>
      <c r="AQ17" s="8">
        <f>+AM17+AN17+AO17+AP17</f>
        <v>1080000</v>
      </c>
      <c r="AR17" s="8" t="s">
        <v>2</v>
      </c>
      <c r="AS17" s="8" t="s">
        <v>32</v>
      </c>
      <c r="AT17" s="8" t="s">
        <v>31</v>
      </c>
      <c r="AU17" s="6"/>
      <c r="AV17" s="6"/>
      <c r="AW17" s="6"/>
      <c r="AX17" s="6"/>
      <c r="AY17" s="6"/>
      <c r="AZ17" s="6"/>
      <c r="BA17" s="7">
        <f>AZ17/AO17</f>
        <v>0</v>
      </c>
      <c r="BB17" s="6"/>
      <c r="BC17" s="6"/>
      <c r="BD17" s="6"/>
      <c r="BE17" s="6"/>
      <c r="BF17" s="7">
        <f>BE17/AJ17</f>
        <v>0</v>
      </c>
      <c r="BG17" s="6"/>
      <c r="BH17" s="6"/>
      <c r="BI17" s="6"/>
      <c r="BJ17" s="6"/>
      <c r="BK17" s="6"/>
      <c r="BL17" s="6"/>
    </row>
    <row r="18" spans="1:64" s="5" customFormat="1" ht="41.4" x14ac:dyDescent="0.3">
      <c r="A18" s="8" t="s">
        <v>24</v>
      </c>
      <c r="B18" s="8" t="s">
        <v>2</v>
      </c>
      <c r="C18" s="8" t="s">
        <v>23</v>
      </c>
      <c r="D18" s="9" t="s">
        <v>71</v>
      </c>
      <c r="E18" s="8" t="s">
        <v>21</v>
      </c>
      <c r="F18" s="8" t="s">
        <v>20</v>
      </c>
      <c r="G18" s="8" t="s">
        <v>19</v>
      </c>
      <c r="H18" s="8" t="s">
        <v>18</v>
      </c>
      <c r="I18" s="8"/>
      <c r="J18" s="8"/>
      <c r="K18" s="8"/>
      <c r="L18" s="8"/>
      <c r="M18" s="8"/>
      <c r="N18" s="8" t="s">
        <v>70</v>
      </c>
      <c r="O18" s="8" t="s">
        <v>16</v>
      </c>
      <c r="P18" s="8" t="s">
        <v>15</v>
      </c>
      <c r="Q18" s="8" t="s">
        <v>69</v>
      </c>
      <c r="R18" s="8" t="s">
        <v>68</v>
      </c>
      <c r="S18" s="8" t="s">
        <v>12</v>
      </c>
      <c r="T18" s="8" t="s">
        <v>11</v>
      </c>
      <c r="U18" s="8" t="s">
        <v>10</v>
      </c>
      <c r="V18" s="8" t="s">
        <v>9</v>
      </c>
      <c r="W18" s="8" t="s">
        <v>8</v>
      </c>
      <c r="X18" s="8" t="s">
        <v>7</v>
      </c>
      <c r="Y18" s="8"/>
      <c r="Z18" s="8"/>
      <c r="AA18" s="8"/>
      <c r="AB18" s="8"/>
      <c r="AC18" s="8" t="s">
        <v>67</v>
      </c>
      <c r="AD18" s="8" t="s">
        <v>66</v>
      </c>
      <c r="AE18" s="8" t="s">
        <v>65</v>
      </c>
      <c r="AF18" s="8" t="s">
        <v>3</v>
      </c>
      <c r="AG18" s="8">
        <v>12</v>
      </c>
      <c r="AH18" s="8">
        <v>3</v>
      </c>
      <c r="AI18" s="8">
        <v>3</v>
      </c>
      <c r="AJ18" s="8">
        <v>3</v>
      </c>
      <c r="AK18" s="8">
        <v>3</v>
      </c>
      <c r="AL18" s="8">
        <v>1800000</v>
      </c>
      <c r="AM18" s="8">
        <v>5400000</v>
      </c>
      <c r="AN18" s="8">
        <v>5400000</v>
      </c>
      <c r="AO18" s="8">
        <v>5400000</v>
      </c>
      <c r="AP18" s="8">
        <v>5400000</v>
      </c>
      <c r="AQ18" s="8">
        <f>+AM18+AN18+AO18+AP18</f>
        <v>21600000</v>
      </c>
      <c r="AR18" s="8" t="s">
        <v>2</v>
      </c>
      <c r="AS18" s="8" t="s">
        <v>1</v>
      </c>
      <c r="AT18" s="8" t="s">
        <v>0</v>
      </c>
      <c r="AU18" s="6"/>
      <c r="AV18" s="6"/>
      <c r="AW18" s="6"/>
      <c r="AX18" s="6"/>
      <c r="AY18" s="6"/>
      <c r="AZ18" s="6"/>
      <c r="BA18" s="7">
        <f>AZ18/AO18</f>
        <v>0</v>
      </c>
      <c r="BB18" s="6"/>
      <c r="BC18" s="6"/>
      <c r="BD18" s="6"/>
      <c r="BE18" s="6"/>
      <c r="BF18" s="7">
        <f>BE18/AJ18</f>
        <v>0</v>
      </c>
      <c r="BG18" s="6"/>
      <c r="BH18" s="6"/>
      <c r="BI18" s="6"/>
      <c r="BJ18" s="6"/>
      <c r="BK18" s="6"/>
      <c r="BL18" s="6"/>
    </row>
    <row r="19" spans="1:64" s="5" customFormat="1" ht="41.4" x14ac:dyDescent="0.3">
      <c r="A19" s="8" t="s">
        <v>24</v>
      </c>
      <c r="B19" s="8" t="s">
        <v>2</v>
      </c>
      <c r="C19" s="8" t="s">
        <v>23</v>
      </c>
      <c r="D19" s="9" t="s">
        <v>64</v>
      </c>
      <c r="E19" s="8" t="s">
        <v>21</v>
      </c>
      <c r="F19" s="8" t="s">
        <v>20</v>
      </c>
      <c r="G19" s="8" t="s">
        <v>19</v>
      </c>
      <c r="H19" s="8" t="s">
        <v>18</v>
      </c>
      <c r="I19" s="8"/>
      <c r="J19" s="8"/>
      <c r="K19" s="8"/>
      <c r="L19" s="8"/>
      <c r="M19" s="8"/>
      <c r="N19" s="8" t="s">
        <v>63</v>
      </c>
      <c r="O19" s="8" t="s">
        <v>16</v>
      </c>
      <c r="P19" s="8" t="s">
        <v>15</v>
      </c>
      <c r="Q19" s="8" t="s">
        <v>62</v>
      </c>
      <c r="R19" s="8" t="s">
        <v>61</v>
      </c>
      <c r="S19" s="8" t="s">
        <v>12</v>
      </c>
      <c r="T19" s="8" t="s">
        <v>11</v>
      </c>
      <c r="U19" s="8" t="s">
        <v>10</v>
      </c>
      <c r="V19" s="8" t="s">
        <v>9</v>
      </c>
      <c r="W19" s="8" t="s">
        <v>8</v>
      </c>
      <c r="X19" s="8" t="s">
        <v>7</v>
      </c>
      <c r="Y19" s="8"/>
      <c r="Z19" s="8"/>
      <c r="AA19" s="8"/>
      <c r="AB19" s="8"/>
      <c r="AC19" s="8" t="s">
        <v>60</v>
      </c>
      <c r="AD19" s="8" t="s">
        <v>59</v>
      </c>
      <c r="AE19" s="8" t="s">
        <v>58</v>
      </c>
      <c r="AF19" s="8" t="s">
        <v>3</v>
      </c>
      <c r="AG19" s="8">
        <v>152</v>
      </c>
      <c r="AH19" s="8">
        <v>38</v>
      </c>
      <c r="AI19" s="8">
        <v>38</v>
      </c>
      <c r="AJ19" s="8">
        <v>38</v>
      </c>
      <c r="AK19" s="8">
        <v>38</v>
      </c>
      <c r="AL19" s="8">
        <v>138947.36842105264</v>
      </c>
      <c r="AM19" s="8">
        <v>5190000</v>
      </c>
      <c r="AN19" s="8">
        <v>5165000</v>
      </c>
      <c r="AO19" s="8">
        <f>5280000+15000</f>
        <v>5295000</v>
      </c>
      <c r="AP19" s="8">
        <f>5280000+10000</f>
        <v>5290000</v>
      </c>
      <c r="AQ19" s="10">
        <f>+AM19+AN19+AO19+AP19</f>
        <v>20940000</v>
      </c>
      <c r="AR19" s="8" t="s">
        <v>2</v>
      </c>
      <c r="AS19" s="8" t="s">
        <v>1</v>
      </c>
      <c r="AT19" s="8" t="s">
        <v>0</v>
      </c>
      <c r="AU19" s="6"/>
      <c r="AV19" s="6"/>
      <c r="AW19" s="6"/>
      <c r="AX19" s="6"/>
      <c r="AY19" s="6"/>
      <c r="AZ19" s="6"/>
      <c r="BA19" s="7">
        <f>AZ19/AO19</f>
        <v>0</v>
      </c>
      <c r="BB19" s="6"/>
      <c r="BC19" s="6"/>
      <c r="BD19" s="6"/>
      <c r="BE19" s="6"/>
      <c r="BF19" s="7">
        <f>BE19/AJ19</f>
        <v>0</v>
      </c>
      <c r="BG19" s="6"/>
      <c r="BH19" s="6"/>
      <c r="BI19" s="6"/>
      <c r="BJ19" s="6"/>
      <c r="BK19" s="6"/>
      <c r="BL19" s="6"/>
    </row>
    <row r="20" spans="1:64" s="5" customFormat="1" ht="41.4" x14ac:dyDescent="0.3">
      <c r="A20" s="8" t="s">
        <v>24</v>
      </c>
      <c r="B20" s="8" t="s">
        <v>2</v>
      </c>
      <c r="C20" s="8" t="s">
        <v>23</v>
      </c>
      <c r="D20" s="9" t="s">
        <v>57</v>
      </c>
      <c r="E20" s="8" t="s">
        <v>21</v>
      </c>
      <c r="F20" s="8" t="s">
        <v>20</v>
      </c>
      <c r="G20" s="8" t="s">
        <v>19</v>
      </c>
      <c r="H20" s="8" t="s">
        <v>18</v>
      </c>
      <c r="I20" s="8"/>
      <c r="J20" s="8"/>
      <c r="K20" s="8"/>
      <c r="L20" s="8"/>
      <c r="M20" s="8"/>
      <c r="N20" s="8" t="s">
        <v>56</v>
      </c>
      <c r="O20" s="8" t="s">
        <v>40</v>
      </c>
      <c r="P20" s="8" t="s">
        <v>39</v>
      </c>
      <c r="Q20" s="8" t="s">
        <v>55</v>
      </c>
      <c r="R20" s="8" t="s">
        <v>54</v>
      </c>
      <c r="S20" s="8" t="s">
        <v>12</v>
      </c>
      <c r="T20" s="8" t="s">
        <v>11</v>
      </c>
      <c r="U20" s="8" t="s">
        <v>10</v>
      </c>
      <c r="V20" s="8" t="s">
        <v>9</v>
      </c>
      <c r="W20" s="8" t="s">
        <v>8</v>
      </c>
      <c r="X20" s="8" t="s">
        <v>7</v>
      </c>
      <c r="Y20" s="8"/>
      <c r="Z20" s="8"/>
      <c r="AA20" s="8"/>
      <c r="AB20" s="8"/>
      <c r="AC20" s="8" t="s">
        <v>53</v>
      </c>
      <c r="AD20" s="8" t="s">
        <v>52</v>
      </c>
      <c r="AE20" s="8" t="s">
        <v>51</v>
      </c>
      <c r="AF20" s="8" t="s">
        <v>50</v>
      </c>
      <c r="AG20" s="8">
        <v>12</v>
      </c>
      <c r="AH20" s="8">
        <v>3</v>
      </c>
      <c r="AI20" s="8">
        <v>3</v>
      </c>
      <c r="AJ20" s="8">
        <v>3</v>
      </c>
      <c r="AK20" s="8">
        <v>3</v>
      </c>
      <c r="AL20" s="8">
        <v>5864412.5</v>
      </c>
      <c r="AM20" s="8">
        <v>17593237.5</v>
      </c>
      <c r="AN20" s="8">
        <v>17593237.5</v>
      </c>
      <c r="AO20" s="8">
        <v>17593237.5</v>
      </c>
      <c r="AP20" s="8">
        <v>17593237.5</v>
      </c>
      <c r="AQ20" s="8">
        <f>+AM20+AN20+AO20+AP20</f>
        <v>70372950</v>
      </c>
      <c r="AR20" s="8" t="s">
        <v>2</v>
      </c>
      <c r="AS20" s="8" t="s">
        <v>32</v>
      </c>
      <c r="AT20" s="8" t="s">
        <v>31</v>
      </c>
      <c r="AU20" s="6"/>
      <c r="AV20" s="6"/>
      <c r="AW20" s="6"/>
      <c r="AX20" s="6"/>
      <c r="AY20" s="6"/>
      <c r="AZ20" s="6"/>
      <c r="BA20" s="7">
        <f>AZ20/AO20</f>
        <v>0</v>
      </c>
      <c r="BB20" s="6"/>
      <c r="BC20" s="6"/>
      <c r="BD20" s="6"/>
      <c r="BE20" s="6"/>
      <c r="BF20" s="7">
        <f>BE20/AJ20</f>
        <v>0</v>
      </c>
      <c r="BG20" s="6"/>
      <c r="BH20" s="6"/>
      <c r="BI20" s="6"/>
      <c r="BJ20" s="6"/>
      <c r="BK20" s="6"/>
      <c r="BL20" s="6"/>
    </row>
    <row r="21" spans="1:64" s="5" customFormat="1" ht="41.4" x14ac:dyDescent="0.3">
      <c r="A21" s="8" t="s">
        <v>24</v>
      </c>
      <c r="B21" s="8" t="s">
        <v>2</v>
      </c>
      <c r="C21" s="8" t="s">
        <v>23</v>
      </c>
      <c r="D21" s="9" t="s">
        <v>49</v>
      </c>
      <c r="E21" s="8" t="s">
        <v>21</v>
      </c>
      <c r="F21" s="8" t="s">
        <v>20</v>
      </c>
      <c r="G21" s="8" t="s">
        <v>19</v>
      </c>
      <c r="H21" s="8" t="s">
        <v>18</v>
      </c>
      <c r="I21" s="8"/>
      <c r="J21" s="8"/>
      <c r="K21" s="8"/>
      <c r="L21" s="8"/>
      <c r="M21" s="8"/>
      <c r="N21" s="8" t="s">
        <v>48</v>
      </c>
      <c r="O21" s="8" t="s">
        <v>40</v>
      </c>
      <c r="P21" s="8" t="s">
        <v>39</v>
      </c>
      <c r="Q21" s="8" t="s">
        <v>47</v>
      </c>
      <c r="R21" s="8" t="s">
        <v>46</v>
      </c>
      <c r="S21" s="8" t="s">
        <v>12</v>
      </c>
      <c r="T21" s="8" t="s">
        <v>11</v>
      </c>
      <c r="U21" s="8" t="s">
        <v>10</v>
      </c>
      <c r="V21" s="8" t="s">
        <v>9</v>
      </c>
      <c r="W21" s="8" t="s">
        <v>8</v>
      </c>
      <c r="X21" s="8" t="s">
        <v>7</v>
      </c>
      <c r="Y21" s="8"/>
      <c r="Z21" s="8"/>
      <c r="AA21" s="8"/>
      <c r="AB21" s="8"/>
      <c r="AC21" s="8" t="s">
        <v>45</v>
      </c>
      <c r="AD21" s="8" t="s">
        <v>44</v>
      </c>
      <c r="AE21" s="8" t="s">
        <v>43</v>
      </c>
      <c r="AF21" s="8" t="s">
        <v>3</v>
      </c>
      <c r="AG21" s="8">
        <v>8</v>
      </c>
      <c r="AH21" s="8">
        <v>2</v>
      </c>
      <c r="AI21" s="8">
        <v>2</v>
      </c>
      <c r="AJ21" s="8">
        <v>2</v>
      </c>
      <c r="AK21" s="8">
        <v>2</v>
      </c>
      <c r="AL21" s="8">
        <v>25000000</v>
      </c>
      <c r="AM21" s="8">
        <v>49948945</v>
      </c>
      <c r="AN21" s="8">
        <v>36765332</v>
      </c>
      <c r="AO21" s="8">
        <v>28285723</v>
      </c>
      <c r="AP21" s="8">
        <v>25000000</v>
      </c>
      <c r="AQ21" s="8">
        <f>+AM21+AN21+AO21+AP21</f>
        <v>140000000</v>
      </c>
      <c r="AR21" s="8" t="s">
        <v>2</v>
      </c>
      <c r="AS21" s="8" t="s">
        <v>32</v>
      </c>
      <c r="AT21" s="8" t="s">
        <v>31</v>
      </c>
      <c r="AU21" s="6"/>
      <c r="AV21" s="6"/>
      <c r="AW21" s="6"/>
      <c r="AX21" s="6"/>
      <c r="AY21" s="6"/>
      <c r="AZ21" s="6"/>
      <c r="BA21" s="7">
        <f>AZ21/AO21</f>
        <v>0</v>
      </c>
      <c r="BB21" s="6"/>
      <c r="BC21" s="6"/>
      <c r="BD21" s="6"/>
      <c r="BE21" s="6"/>
      <c r="BF21" s="7">
        <f>BE21/AJ21</f>
        <v>0</v>
      </c>
      <c r="BG21" s="6"/>
      <c r="BH21" s="6"/>
      <c r="BI21" s="6"/>
      <c r="BJ21" s="6"/>
      <c r="BK21" s="6"/>
      <c r="BL21" s="6"/>
    </row>
    <row r="22" spans="1:64" s="5" customFormat="1" ht="41.4" x14ac:dyDescent="0.3">
      <c r="A22" s="8" t="s">
        <v>24</v>
      </c>
      <c r="B22" s="8" t="s">
        <v>2</v>
      </c>
      <c r="C22" s="8" t="s">
        <v>23</v>
      </c>
      <c r="D22" s="9" t="s">
        <v>42</v>
      </c>
      <c r="E22" s="8" t="s">
        <v>21</v>
      </c>
      <c r="F22" s="8" t="s">
        <v>20</v>
      </c>
      <c r="G22" s="8" t="s">
        <v>19</v>
      </c>
      <c r="H22" s="8" t="s">
        <v>18</v>
      </c>
      <c r="I22" s="8"/>
      <c r="J22" s="8"/>
      <c r="K22" s="8"/>
      <c r="L22" s="8"/>
      <c r="M22" s="8"/>
      <c r="N22" s="8" t="s">
        <v>41</v>
      </c>
      <c r="O22" s="8" t="s">
        <v>40</v>
      </c>
      <c r="P22" s="8" t="s">
        <v>39</v>
      </c>
      <c r="Q22" s="8" t="s">
        <v>38</v>
      </c>
      <c r="R22" s="8" t="s">
        <v>37</v>
      </c>
      <c r="S22" s="8" t="s">
        <v>12</v>
      </c>
      <c r="T22" s="8" t="s">
        <v>11</v>
      </c>
      <c r="U22" s="8" t="s">
        <v>10</v>
      </c>
      <c r="V22" s="8" t="s">
        <v>9</v>
      </c>
      <c r="W22" s="8" t="s">
        <v>8</v>
      </c>
      <c r="X22" s="8" t="s">
        <v>7</v>
      </c>
      <c r="Y22" s="8"/>
      <c r="Z22" s="8"/>
      <c r="AA22" s="8"/>
      <c r="AB22" s="8"/>
      <c r="AC22" s="8" t="s">
        <v>36</v>
      </c>
      <c r="AD22" s="8" t="s">
        <v>35</v>
      </c>
      <c r="AE22" s="8" t="s">
        <v>34</v>
      </c>
      <c r="AF22" s="8" t="s">
        <v>33</v>
      </c>
      <c r="AG22" s="8">
        <v>3</v>
      </c>
      <c r="AH22" s="8">
        <v>0</v>
      </c>
      <c r="AI22" s="8">
        <v>0</v>
      </c>
      <c r="AJ22" s="8">
        <v>1</v>
      </c>
      <c r="AK22" s="8">
        <v>2</v>
      </c>
      <c r="AL22" s="8">
        <v>3500000</v>
      </c>
      <c r="AM22" s="8">
        <v>0</v>
      </c>
      <c r="AN22" s="8">
        <v>0</v>
      </c>
      <c r="AO22" s="8">
        <v>3500000</v>
      </c>
      <c r="AP22" s="8">
        <v>7000000</v>
      </c>
      <c r="AQ22" s="8">
        <f>+AM22+AN22+AO22+AP22</f>
        <v>10500000</v>
      </c>
      <c r="AR22" s="8" t="s">
        <v>2</v>
      </c>
      <c r="AS22" s="8" t="s">
        <v>32</v>
      </c>
      <c r="AT22" s="8" t="s">
        <v>31</v>
      </c>
      <c r="AU22" s="6"/>
      <c r="AV22" s="6"/>
      <c r="AW22" s="6"/>
      <c r="AX22" s="6"/>
      <c r="AY22" s="6"/>
      <c r="AZ22" s="6"/>
      <c r="BA22" s="7">
        <f>AZ22/AO22</f>
        <v>0</v>
      </c>
      <c r="BB22" s="6"/>
      <c r="BC22" s="6"/>
      <c r="BD22" s="6"/>
      <c r="BE22" s="6"/>
      <c r="BF22" s="7">
        <f>BE22/AJ22</f>
        <v>0</v>
      </c>
      <c r="BG22" s="6"/>
      <c r="BH22" s="6"/>
      <c r="BI22" s="6"/>
      <c r="BJ22" s="6"/>
      <c r="BK22" s="6"/>
      <c r="BL22" s="6"/>
    </row>
    <row r="23" spans="1:64" s="5" customFormat="1" ht="41.4" x14ac:dyDescent="0.3">
      <c r="A23" s="8" t="s">
        <v>24</v>
      </c>
      <c r="B23" s="8" t="s">
        <v>2</v>
      </c>
      <c r="C23" s="8" t="s">
        <v>23</v>
      </c>
      <c r="D23" s="9" t="s">
        <v>30</v>
      </c>
      <c r="E23" s="8" t="s">
        <v>21</v>
      </c>
      <c r="F23" s="8" t="s">
        <v>20</v>
      </c>
      <c r="G23" s="8" t="s">
        <v>19</v>
      </c>
      <c r="H23" s="8" t="s">
        <v>18</v>
      </c>
      <c r="I23" s="8"/>
      <c r="J23" s="8"/>
      <c r="K23" s="8"/>
      <c r="L23" s="8"/>
      <c r="M23" s="8"/>
      <c r="N23" s="8" t="s">
        <v>29</v>
      </c>
      <c r="O23" s="8" t="s">
        <v>16</v>
      </c>
      <c r="P23" s="8" t="s">
        <v>15</v>
      </c>
      <c r="Q23" s="8" t="s">
        <v>28</v>
      </c>
      <c r="R23" s="8" t="s">
        <v>13</v>
      </c>
      <c r="S23" s="8" t="s">
        <v>12</v>
      </c>
      <c r="T23" s="8" t="s">
        <v>11</v>
      </c>
      <c r="U23" s="8" t="s">
        <v>10</v>
      </c>
      <c r="V23" s="8" t="s">
        <v>9</v>
      </c>
      <c r="W23" s="8" t="s">
        <v>8</v>
      </c>
      <c r="X23" s="8" t="s">
        <v>7</v>
      </c>
      <c r="Y23" s="8"/>
      <c r="Z23" s="8"/>
      <c r="AA23" s="8"/>
      <c r="AB23" s="8"/>
      <c r="AC23" s="8" t="s">
        <v>27</v>
      </c>
      <c r="AD23" s="8" t="s">
        <v>26</v>
      </c>
      <c r="AE23" s="8" t="s">
        <v>25</v>
      </c>
      <c r="AF23" s="8" t="s">
        <v>3</v>
      </c>
      <c r="AG23" s="8">
        <v>152</v>
      </c>
      <c r="AH23" s="8">
        <v>38</v>
      </c>
      <c r="AI23" s="8">
        <v>38</v>
      </c>
      <c r="AJ23" s="8">
        <v>38</v>
      </c>
      <c r="AK23" s="8">
        <v>38</v>
      </c>
      <c r="AL23" s="8">
        <v>1270128.5131578948</v>
      </c>
      <c r="AM23" s="8">
        <v>44428530</v>
      </c>
      <c r="AN23" s="8">
        <v>44039318</v>
      </c>
      <c r="AO23" s="8">
        <v>48264883.5</v>
      </c>
      <c r="AP23" s="8">
        <v>48264883.5</v>
      </c>
      <c r="AQ23" s="8">
        <f>+AM23+AN23+AO23+AP23</f>
        <v>184997615</v>
      </c>
      <c r="AR23" s="8" t="s">
        <v>2</v>
      </c>
      <c r="AS23" s="8" t="s">
        <v>1</v>
      </c>
      <c r="AT23" s="8" t="s">
        <v>0</v>
      </c>
      <c r="AU23" s="6"/>
      <c r="AV23" s="6"/>
      <c r="AW23" s="6"/>
      <c r="AX23" s="6"/>
      <c r="AY23" s="6"/>
      <c r="AZ23" s="6"/>
      <c r="BA23" s="7">
        <f>AZ23/AO23</f>
        <v>0</v>
      </c>
      <c r="BB23" s="6"/>
      <c r="BC23" s="6"/>
      <c r="BD23" s="6"/>
      <c r="BE23" s="6"/>
      <c r="BF23" s="7">
        <f>BE23/AJ23</f>
        <v>0</v>
      </c>
      <c r="BG23" s="6"/>
      <c r="BH23" s="6"/>
      <c r="BI23" s="6"/>
      <c r="BJ23" s="6"/>
      <c r="BK23" s="6"/>
      <c r="BL23" s="6"/>
    </row>
    <row r="24" spans="1:64" s="5" customFormat="1" ht="41.4" x14ac:dyDescent="0.3">
      <c r="A24" s="8" t="s">
        <v>24</v>
      </c>
      <c r="B24" s="8" t="s">
        <v>2</v>
      </c>
      <c r="C24" s="8" t="s">
        <v>23</v>
      </c>
      <c r="D24" s="9" t="s">
        <v>22</v>
      </c>
      <c r="E24" s="8" t="s">
        <v>21</v>
      </c>
      <c r="F24" s="8" t="s">
        <v>20</v>
      </c>
      <c r="G24" s="8" t="s">
        <v>19</v>
      </c>
      <c r="H24" s="8" t="s">
        <v>18</v>
      </c>
      <c r="I24" s="8"/>
      <c r="J24" s="8"/>
      <c r="K24" s="8"/>
      <c r="L24" s="8"/>
      <c r="M24" s="8"/>
      <c r="N24" s="8" t="s">
        <v>17</v>
      </c>
      <c r="O24" s="8" t="s">
        <v>16</v>
      </c>
      <c r="P24" s="8" t="s">
        <v>15</v>
      </c>
      <c r="Q24" s="8" t="s">
        <v>14</v>
      </c>
      <c r="R24" s="8" t="s">
        <v>13</v>
      </c>
      <c r="S24" s="8" t="s">
        <v>12</v>
      </c>
      <c r="T24" s="8" t="s">
        <v>11</v>
      </c>
      <c r="U24" s="8" t="s">
        <v>10</v>
      </c>
      <c r="V24" s="8" t="s">
        <v>9</v>
      </c>
      <c r="W24" s="8" t="s">
        <v>8</v>
      </c>
      <c r="X24" s="8" t="s">
        <v>7</v>
      </c>
      <c r="Y24" s="8"/>
      <c r="Z24" s="8"/>
      <c r="AA24" s="8"/>
      <c r="AB24" s="8"/>
      <c r="AC24" s="8" t="s">
        <v>6</v>
      </c>
      <c r="AD24" s="8" t="s">
        <v>5</v>
      </c>
      <c r="AE24" s="8" t="s">
        <v>4</v>
      </c>
      <c r="AF24" s="8" t="s">
        <v>3</v>
      </c>
      <c r="AG24" s="8">
        <v>140</v>
      </c>
      <c r="AH24" s="8">
        <v>35</v>
      </c>
      <c r="AI24" s="8">
        <v>35</v>
      </c>
      <c r="AJ24" s="8">
        <v>35</v>
      </c>
      <c r="AK24" s="8">
        <v>35</v>
      </c>
      <c r="AL24" s="8">
        <v>4097142.8571428573</v>
      </c>
      <c r="AM24" s="8">
        <v>139500000</v>
      </c>
      <c r="AN24" s="8">
        <v>139500000</v>
      </c>
      <c r="AO24" s="8">
        <v>143400000</v>
      </c>
      <c r="AP24" s="8">
        <v>143400000</v>
      </c>
      <c r="AQ24" s="8">
        <f>+AM24+AN24+AO24+AP24</f>
        <v>565800000</v>
      </c>
      <c r="AR24" s="8" t="s">
        <v>2</v>
      </c>
      <c r="AS24" s="8" t="s">
        <v>1</v>
      </c>
      <c r="AT24" s="8" t="s">
        <v>0</v>
      </c>
      <c r="AU24" s="6"/>
      <c r="AV24" s="6"/>
      <c r="AW24" s="6"/>
      <c r="AX24" s="6"/>
      <c r="AY24" s="6"/>
      <c r="AZ24" s="6"/>
      <c r="BA24" s="7">
        <f>AZ24/AO24</f>
        <v>0</v>
      </c>
      <c r="BB24" s="6"/>
      <c r="BC24" s="6"/>
      <c r="BD24" s="6"/>
      <c r="BE24" s="6"/>
      <c r="BF24" s="7">
        <f>BE24/AJ24</f>
        <v>0</v>
      </c>
      <c r="BG24" s="6"/>
      <c r="BH24" s="6"/>
      <c r="BI24" s="6"/>
      <c r="BJ24" s="6"/>
      <c r="BK24" s="6"/>
      <c r="BL24" s="6"/>
    </row>
  </sheetData>
  <autoFilter ref="A1:BL24" xr:uid="{AD3A8604-DCAE-4DC0-9E8F-5FE78CBEE688}"/>
  <conditionalFormatting sqref="BA2:BA24 BF2:BF24">
    <cfRule type="cellIs" dxfId="0" priority="1" operator="between">
      <formula>0.95</formula>
      <formula>1.01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COUR DES COMPTES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Moïse Nshimiyumukiza</dc:creator>
  <cp:lastModifiedBy>Moïse Nshimiyumukiza</cp:lastModifiedBy>
  <dcterms:created xsi:type="dcterms:W3CDTF">2025-03-25T07:01:00Z</dcterms:created>
  <dcterms:modified xsi:type="dcterms:W3CDTF">2025-03-25T07:05:31Z</dcterms:modified>
</cp:coreProperties>
</file>