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00B7E4D9-BF67-432B-8FA7-F3F938251FA8}" xr6:coauthVersionLast="47" xr6:coauthVersionMax="47" xr10:uidLastSave="{00000000-0000-0000-0000-000000000000}"/>
  <bookViews>
    <workbookView xWindow="-108" yWindow="-108" windowWidth="23256" windowHeight="13896" xr2:uid="{C5BC1422-D7BB-42A9-8E23-A6A6574E9F8E}"/>
  </bookViews>
  <sheets>
    <sheet name="ASSEMBLEE NATIONALE" sheetId="1" r:id="rId1"/>
  </sheets>
  <definedNames>
    <definedName name="_xlnm._FilterDatabase" localSheetId="0" hidden="1">'ASSEMBLEE NATIONALE'!$A$1:$AZ$51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1" i="1" l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<sst xmlns="http://schemas.openxmlformats.org/spreadsheetml/2006/main" count="1252" uniqueCount="324">
  <si>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</si>
  <si>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</si>
  <si>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</si>
  <si>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</si>
  <si>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</si>
  <si>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</si>
  <si>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</si>
  <si>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</si>
  <si>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</si>
  <si>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</si>
  <si>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</si>
  <si>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</si>
  <si>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</si>
  <si>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</si>
  <si>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</si>
  <si>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</si>
  <si>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</si>
  <si>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</si>
  <si>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</si>
  <si>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</si>
  <si>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</si>
  <si>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</si>
  <si>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</si>
  <si>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</si>
  <si>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</si>
  <si>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</si>
  <si>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</si>
  <si>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</si>
  <si>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</si>
  <si>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</si>
  <si>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</si>
  <si>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</si>
  <si>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</si>
  <si>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</si>
  <si>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</si>
  <si>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</si>
  <si>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</si>
  <si>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</si>
  <si>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</si>
  <si>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</si>
  <si>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</si>
  <si>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</si>
  <si>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</si>
  <si>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</si>
  <si>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</si>
  <si>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</si>
  <si>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</si>
  <si>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</si>
  <si>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</si>
  <si>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</si>
  <si>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</si>
  <si>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</si>
  <si>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05</t>
  </si>
  <si>
    <t>ASSEMBLEE NATIONALE</t>
  </si>
  <si>
    <t>Pilier 1: Engagement de l'Etat</t>
  </si>
  <si>
    <t>01. Améliorer les Capacités institutionnelles de l’Etat</t>
  </si>
  <si>
    <t>Gouvernance, paix, réconciliation et mobilisation des ressources</t>
  </si>
  <si>
    <t>067</t>
  </si>
  <si>
    <t>DOTATIONS A L ASSEMBLEE NATIONALE</t>
  </si>
  <si>
    <t>05000010076611011000011102</t>
  </si>
  <si>
    <t>ALLOCATIONS - Contributions ET EXONERATIONS</t>
  </si>
  <si>
    <t>Allocations aux pouvoirs publics</t>
  </si>
  <si>
    <t>01</t>
  </si>
  <si>
    <t>Services publiques généraux</t>
  </si>
  <si>
    <t>011</t>
  </si>
  <si>
    <t>Organes legistratifs et éxécutifs et affaires étrangers</t>
  </si>
  <si>
    <t>0111</t>
  </si>
  <si>
    <t>Organes législatifs au niveau national</t>
  </si>
  <si>
    <t>0670000001</t>
  </si>
  <si>
    <t>Accueillir les délégations étrangères/AN</t>
  </si>
  <si>
    <t>Les délégations étrangères accueillies</t>
  </si>
  <si>
    <t>Nombre</t>
  </si>
  <si>
    <t>activité d'investissement bénéficiant d'un CP</t>
  </si>
  <si>
    <t>Assemblée Nationale</t>
  </si>
  <si>
    <t>Depense de transferts et Subsides</t>
  </si>
  <si>
    <t>05000010026312011000011101</t>
  </si>
  <si>
    <t>Achats</t>
  </si>
  <si>
    <t>Lubrifiants et carburants</t>
  </si>
  <si>
    <t>0670000002</t>
  </si>
  <si>
    <t>Acheter le carburant et lubrifiants pour les véhicules de liaison</t>
  </si>
  <si>
    <t>675 391 litres de carburant et lubrifiants achetés</t>
  </si>
  <si>
    <t>Litre</t>
  </si>
  <si>
    <t>autres</t>
  </si>
  <si>
    <t>Dépenses de biens et  services</t>
  </si>
  <si>
    <t>05000010026321011000011101</t>
  </si>
  <si>
    <t>Fournitures de bureaux et imprimes</t>
  </si>
  <si>
    <t>0670000003</t>
  </si>
  <si>
    <t>Acheter le matériel et fourniture de bureau/AN</t>
  </si>
  <si>
    <t>12 lots de matériel et fourniture de bureau achetés</t>
  </si>
  <si>
    <t>05000010042143011000011101</t>
  </si>
  <si>
    <t xml:space="preserve">Immobilisations corporelles
</t>
  </si>
  <si>
    <t>Mobilier et équipements</t>
  </si>
  <si>
    <t>0670000004</t>
  </si>
  <si>
    <t>Acheter les nouveaux véhicules</t>
  </si>
  <si>
    <t>Un lot de 3 camionnettes et 1 minibus acheté</t>
  </si>
  <si>
    <t>Dépenses d’investissement</t>
  </si>
  <si>
    <t>05000010076611011000011105</t>
  </si>
  <si>
    <t>0670000005</t>
  </si>
  <si>
    <t>Appuyer les associations nationales parlementaires/AN</t>
  </si>
  <si>
    <t>Les associations nationales parlementaires cibles appuyées</t>
  </si>
  <si>
    <t>05000010076611011000011101</t>
  </si>
  <si>
    <t>0670000006</t>
  </si>
  <si>
    <t>Assurer les activités des commissions permanentes</t>
  </si>
  <si>
    <t>Les activités des commissions permanentes assurées</t>
  </si>
  <si>
    <t>Mensualité</t>
  </si>
  <si>
    <t>05000010066721011000011102</t>
  </si>
  <si>
    <t>Prestations sociales</t>
  </si>
  <si>
    <t xml:space="preserve">Fonds d'assistance sociale
</t>
  </si>
  <si>
    <t>0670000007</t>
  </si>
  <si>
    <t>Disponibiliser un fond d’assistance sociale</t>
  </si>
  <si>
    <t>Un fond d’assistance sociale disponibilisé</t>
  </si>
  <si>
    <t>05000010026213011000011101</t>
  </si>
  <si>
    <t>Services extérieures</t>
  </si>
  <si>
    <t>Frais de mission personnalités politiques à l’étranger</t>
  </si>
  <si>
    <t>0670000008</t>
  </si>
  <si>
    <t>Effectuer des missions officielles à l’étranger des vice-présidents de l’Assemblée Nationale</t>
  </si>
  <si>
    <t>12 missions officielles des vice-présidents de l’Assemblée Nationale effectuées</t>
  </si>
  <si>
    <t>05000010026213011000011105</t>
  </si>
  <si>
    <t>0670000009</t>
  </si>
  <si>
    <t>Effectuer des missions officielles au parlement panafricain</t>
  </si>
  <si>
    <t>12 missions officielles au parlement panafricain effectuées</t>
  </si>
  <si>
    <t>05000010026213011000011103</t>
  </si>
  <si>
    <t>0670000010</t>
  </si>
  <si>
    <t>Effectuer des missions officielles à l’étranger du président de l’Assemblée Nationale</t>
  </si>
  <si>
    <t>12 missions officielles à l’étranger du président de l’Assemblée Nationale effectuées</t>
  </si>
  <si>
    <t>05000010076611011000011104</t>
  </si>
  <si>
    <t>0670000011</t>
  </si>
  <si>
    <t>Effectuer les descentes de la commission d’enquête</t>
  </si>
  <si>
    <t>Les descentes de la commission d’enquête effectuées</t>
  </si>
  <si>
    <t>05000010076611011000011103</t>
  </si>
  <si>
    <t>0670000012</t>
  </si>
  <si>
    <t>Effectuer les descentes de la commission spéciale</t>
  </si>
  <si>
    <t>Les descentes de la commission spéciale effectuées</t>
  </si>
  <si>
    <t>05000010076611011000011109</t>
  </si>
  <si>
    <t>0670000013</t>
  </si>
  <si>
    <t>Effectuer les descentes des commissions permanentes pour le contrôle de l’action gouvernementale sur terrain</t>
  </si>
  <si>
    <t>16 descentes effectuées pour le suivi de la mise en oeuvre du budget-programme</t>
  </si>
  <si>
    <t>05000010026216011000011101</t>
  </si>
  <si>
    <t>Frais de mission à l’intérieur</t>
  </si>
  <si>
    <t>0670000014</t>
  </si>
  <si>
    <t>Effectuer les missions à l’intérieur du pays/AN</t>
  </si>
  <si>
    <t>144 missions à l’intérieur du pays effectuées</t>
  </si>
  <si>
    <t>05000010026213011000011102</t>
  </si>
  <si>
    <t>0670000015</t>
  </si>
  <si>
    <t>Effectuer les missions officielles à l’EALA</t>
  </si>
  <si>
    <t>12 missions officielles à l’EALA effectuées</t>
  </si>
  <si>
    <t>05000010026213011000011104</t>
  </si>
  <si>
    <t>0670000016</t>
  </si>
  <si>
    <t>Effectuer les missions officielles à l’étranger des députés et fonctionnaires</t>
  </si>
  <si>
    <t>13 missions officielles à l’étranger effectuées</t>
  </si>
  <si>
    <t>05000010076611011000011108</t>
  </si>
  <si>
    <t>0670000017</t>
  </si>
  <si>
    <t>Effectuer une mission officielle à l’étranger des participants au tournoi interparlementaire EAC/EALA</t>
  </si>
  <si>
    <t>Une mission officielle des participants au tournoi interparlementaire EAC/EALA effectuée</t>
  </si>
  <si>
    <t>05000010026258011000011101</t>
  </si>
  <si>
    <t>Autres</t>
  </si>
  <si>
    <t>0670000018</t>
  </si>
  <si>
    <t>Entretenir et équiper la résidence du président de l’Assemblée Nationale</t>
  </si>
  <si>
    <t>La résidence du président de l’Assemblée Nationale entretenue et équipée</t>
  </si>
  <si>
    <t>05000010026258011000011103</t>
  </si>
  <si>
    <t>0670000019</t>
  </si>
  <si>
    <t>Entretenir et réparer des machines ordinateurs</t>
  </si>
  <si>
    <t>10 ordinateurs entretenus et réparés</t>
  </si>
  <si>
    <t>05000010042142011000013101</t>
  </si>
  <si>
    <t>Mobilier et équipements de logement</t>
  </si>
  <si>
    <t>013</t>
  </si>
  <si>
    <t>Service généraux de l 'administration</t>
  </si>
  <si>
    <t>0131</t>
  </si>
  <si>
    <t>Services généraux du personnel</t>
  </si>
  <si>
    <t>0670000020</t>
  </si>
  <si>
    <t>Equiper les Députés</t>
  </si>
  <si>
    <t>123 Députés équipés</t>
  </si>
  <si>
    <t>05000010026226011000011101</t>
  </si>
  <si>
    <t>Frais d’intendance</t>
  </si>
  <si>
    <t>0670000021</t>
  </si>
  <si>
    <t>Octroyer les frais d’intendance des vice-présidents de l’Assemblée Nationale</t>
  </si>
  <si>
    <t>Les frais d’intendance des vice-présidents de l’Assemblé Nationale octroyés</t>
  </si>
  <si>
    <t>05000010026226011000011102</t>
  </si>
  <si>
    <t>0670000022</t>
  </si>
  <si>
    <t>Octroyer les frais d’intendance du président de l’Assemblée Nationale</t>
  </si>
  <si>
    <t>Les frais d’intendance du président de l’Assemblée Nationale octroyés</t>
  </si>
  <si>
    <t>05000010016116011000011101</t>
  </si>
  <si>
    <t>Rémunération des salaries</t>
  </si>
  <si>
    <t>Allocations familiales</t>
  </si>
  <si>
    <t>0670000023</t>
  </si>
  <si>
    <t>Payer les allocations familiales du personnel sous statut</t>
  </si>
  <si>
    <t>Les allocations familiales de 255 personnes sous statut payées</t>
  </si>
  <si>
    <t>Personne par mois</t>
  </si>
  <si>
    <t>Dépenses du personnel</t>
  </si>
  <si>
    <t>05000010016163011000011101</t>
  </si>
  <si>
    <t>Contribution de l'Etat à la sécurité sociale des parlementaires</t>
  </si>
  <si>
    <t>0670000024</t>
  </si>
  <si>
    <t>Payer les cotisations à la sécurité sociale des députés</t>
  </si>
  <si>
    <t>Les cotisations à la sécurité sociale de 123 députés payées</t>
  </si>
  <si>
    <t>05000010016161011000011101</t>
  </si>
  <si>
    <t>Contributions de SS des sous statuts</t>
  </si>
  <si>
    <t>0670000025</t>
  </si>
  <si>
    <t>Payer les cotisations à la sécurité sociale du personnel sous statut</t>
  </si>
  <si>
    <t>Les cotisations à la sécurité sociale de 255 personnes sous statut payées</t>
  </si>
  <si>
    <t>05000010026236011000011101</t>
  </si>
  <si>
    <t>Abonnements à internet</t>
  </si>
  <si>
    <t>0670000026</t>
  </si>
  <si>
    <t>Payer les frais d’abonnement à l’internet/AN</t>
  </si>
  <si>
    <t>Les frais d’abonnement à l’internet payés</t>
  </si>
  <si>
    <t>05000010026251011000011101</t>
  </si>
  <si>
    <t>Entretien de terrains</t>
  </si>
  <si>
    <t>0670000027</t>
  </si>
  <si>
    <t>Payer les frais d’aménagement de l’environnement du palais de l’Assemblée Nationale</t>
  </si>
  <si>
    <t>Les frais d’aménagement de l’environnement du palais de l’Assemblée Nationale payés</t>
  </si>
  <si>
    <t>Facture</t>
  </si>
  <si>
    <t>05000010026257011000011101</t>
  </si>
  <si>
    <t>Entretien du matériel de bureau, information</t>
  </si>
  <si>
    <t>0670000028</t>
  </si>
  <si>
    <t>Payer les frais d’entretien des climatiseurs et sonorisation</t>
  </si>
  <si>
    <t>Les frais d’entretien des climatiseurs et sonorisation payés</t>
  </si>
  <si>
    <t>05000010026258011000011102</t>
  </si>
  <si>
    <t>0670000029</t>
  </si>
  <si>
    <t>Payer les frais d’entretien des résidences des vice-présidents</t>
  </si>
  <si>
    <t>Les résidences des vice-présidents entretenues</t>
  </si>
  <si>
    <t>05000010026255011000011101</t>
  </si>
  <si>
    <t>Entretien &amp; réparations des véhicules</t>
  </si>
  <si>
    <t>0670000030</t>
  </si>
  <si>
    <t>Payer les frais d’entretien du parc automobile</t>
  </si>
  <si>
    <t>Les frais d’entretien de 32 véhicules et 2 motos payés</t>
  </si>
  <si>
    <t>05000010026351011000011101</t>
  </si>
  <si>
    <t>Electricité</t>
  </si>
  <si>
    <t>0670000031</t>
  </si>
  <si>
    <t>Payer les frais de consommation en eau et électricité/AN</t>
  </si>
  <si>
    <t>Les frais de consommation en eau et électricité payées</t>
  </si>
  <si>
    <t>05000010076611011000011107</t>
  </si>
  <si>
    <t>0670000032</t>
  </si>
  <si>
    <t>Payer les frais de fonctionnement du collège des questeurs/AN</t>
  </si>
  <si>
    <t>Les frais de fonctionnement du collège des questeurs payés</t>
  </si>
  <si>
    <t>05000010026242011000011102</t>
  </si>
  <si>
    <t>Locations maisons d’habitation</t>
  </si>
  <si>
    <t>0670000033</t>
  </si>
  <si>
    <t>Payer les frais de location du palais et résidences des vice-présidents</t>
  </si>
  <si>
    <t>Les frais de location du palais et résidences des vice-présidents payés</t>
  </si>
  <si>
    <t>05000010026233011000011101</t>
  </si>
  <si>
    <t>Frais de télécommunication</t>
  </si>
  <si>
    <t>0670000034</t>
  </si>
  <si>
    <t>Payer les frais de télécommunications et postaux aux bénéficiaires</t>
  </si>
  <si>
    <t>Les frais de télécommunications et postaux payés aux bénéficiaires</t>
  </si>
  <si>
    <t>05000010076611011000011106</t>
  </si>
  <si>
    <t>0670000035</t>
  </si>
  <si>
    <t>Payer les frais des journaux parlementaires</t>
  </si>
  <si>
    <t>Les frais des journaux parlementaires payés</t>
  </si>
  <si>
    <t>05000010066721011000011101</t>
  </si>
  <si>
    <t>0670000036</t>
  </si>
  <si>
    <t>Payer les frais funéraires</t>
  </si>
  <si>
    <t>Les frais funéraires payés</t>
  </si>
  <si>
    <t>05000010026224011000081101</t>
  </si>
  <si>
    <t>Frais de réunion et de séminaires</t>
  </si>
  <si>
    <t>08</t>
  </si>
  <si>
    <t>Affaires religieuses, cultures et loisirs</t>
  </si>
  <si>
    <t>081</t>
  </si>
  <si>
    <t>Affaires religieuses</t>
  </si>
  <si>
    <t>0811</t>
  </si>
  <si>
    <t>0670000037</t>
  </si>
  <si>
    <t>Payer les frais liés à l’organisation du breakfast prayer</t>
  </si>
  <si>
    <t>Les frais liés à l’organisation du breakfast prayer payés</t>
  </si>
  <si>
    <t>Annualité</t>
  </si>
  <si>
    <t>05000010026223011000011102</t>
  </si>
  <si>
    <t>Frais de réception, conférence, sommets</t>
  </si>
  <si>
    <t>0670000038</t>
  </si>
  <si>
    <t>Payer les frais liés à la célébration des fêtes officielles/AN</t>
  </si>
  <si>
    <t>Les frais liés à la célébration des fêtes officielles payés</t>
  </si>
  <si>
    <t>05000010066721011000011103</t>
  </si>
  <si>
    <t>0670000039</t>
  </si>
  <si>
    <t>Payer les frais médicaux pour les membres du bureau</t>
  </si>
  <si>
    <t>Les frais médicaux pour les membres du bureau payés</t>
  </si>
  <si>
    <t>05000010016113011000011101</t>
  </si>
  <si>
    <t>Indemnités de déplacement</t>
  </si>
  <si>
    <t>0670000040</t>
  </si>
  <si>
    <t>Payer les indemnités de déplacement des ayants droits aux véhicules de fonction/AN</t>
  </si>
  <si>
    <t>Les indemnités de déplacement de 60 ayants droits payés</t>
  </si>
  <si>
    <t>05000010016144011000011102</t>
  </si>
  <si>
    <t>Sujétions</t>
  </si>
  <si>
    <t>0670000041</t>
  </si>
  <si>
    <t>Payer les indemnités et primes de technicité aux députés</t>
  </si>
  <si>
    <t>Les indemnités et primes de technicités de 123 députés payés</t>
  </si>
  <si>
    <t>05000010016114011000011101</t>
  </si>
  <si>
    <t>Primes de technicité</t>
  </si>
  <si>
    <t>0670000042</t>
  </si>
  <si>
    <t>Payer les indemnités et primes de technicités aux sous statut</t>
  </si>
  <si>
    <t>Les indemnités et primes de technicités de 255 sous statut payés</t>
  </si>
  <si>
    <t>05000010026262011000011101</t>
  </si>
  <si>
    <t>Assurances des véhicules</t>
  </si>
  <si>
    <t>0670000043</t>
  </si>
  <si>
    <t>Payer les primes d’assurance des véhicules</t>
  </si>
  <si>
    <t>Les primes d’assurance des véhicules payés</t>
  </si>
  <si>
    <t>05000010026262011000011102</t>
  </si>
  <si>
    <t>0670000044</t>
  </si>
  <si>
    <t>Payer les primes d’assurance des véhicules accordés en location-vente aux députés</t>
  </si>
  <si>
    <t>Les primes d’assurance des véhicules accordés en location-vente aux députés payés</t>
  </si>
  <si>
    <t>05000010026261011000011101</t>
  </si>
  <si>
    <t>Assurances de bâtiments</t>
  </si>
  <si>
    <t>0670000045</t>
  </si>
  <si>
    <t>Payer les primes d’assurances des bâtiments du parlement pour couvrir les risques</t>
  </si>
  <si>
    <t>Les primes d’assurances des bâtiments du parlement pour couvrir les risques payés</t>
  </si>
  <si>
    <t>05000010016125011000011101</t>
  </si>
  <si>
    <t>Primes de rendement</t>
  </si>
  <si>
    <t>0670000046</t>
  </si>
  <si>
    <t>Payer les primes de rendement aux sous statut</t>
  </si>
  <si>
    <t>Les primes de rendement de 255 sous statut payés</t>
  </si>
  <si>
    <t>05000010016142011000011101</t>
  </si>
  <si>
    <t>Traitements &amp; Indemnités des parlementaires</t>
  </si>
  <si>
    <t>0670000047</t>
  </si>
  <si>
    <t>Payer les rémunérations directes de base aux députés</t>
  </si>
  <si>
    <t>Les rémunérations directes de base de 123 députés payés</t>
  </si>
  <si>
    <t>05000010016111011000011101</t>
  </si>
  <si>
    <t>Rémunérations de base</t>
  </si>
  <si>
    <t>0670000048</t>
  </si>
  <si>
    <t>Payer les rémunérations directes de base aux sous statut</t>
  </si>
  <si>
    <t>Les rémunérations directes de base de 255 employés sous-statut payées</t>
  </si>
  <si>
    <t>05000010026276011000011101</t>
  </si>
  <si>
    <t>Assistance technique</t>
  </si>
  <si>
    <t>0670000049</t>
  </si>
  <si>
    <t>Payer régulièrement les contributions aux organismes parlementaires auxquelles l’Assemblée Nationale est membre</t>
  </si>
  <si>
    <t>Les contributions aux organismes parlementaires auxquelles l’Assemblée Nationale est payées régulièrement</t>
  </si>
  <si>
    <t>05000010026223011000011101</t>
  </si>
  <si>
    <t>0670000050</t>
  </si>
  <si>
    <t>Tenir des séances de renforcement des capacités des députés et du personnel de l’Assemblée Nationale</t>
  </si>
  <si>
    <t>Les séances de renforcement des capacités des députés et du personnel de l’Assemblée Nationale tenues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</si>
</sst>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0" fillId="0" borderId="1" xfId="1" applyNumberFormat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8DEC-8AA2-4894-AC0A-6AA89119D443}">
  <sheetPr codeName="Feuil9"/>
  <dimension ref="A1:AZ51"/>
  <sheetViews>
    <sheetView tabSelected="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2" bestFit="1" customWidth="1"/>
    <col min="3" max="3" width="36.33203125" style="20" hidden="1" customWidth="1"/>
    <col min="4" max="4" width="49" style="22" hidden="1" customWidth="1"/>
    <col min="5" max="5" width="66.44140625" style="20" hidden="1" customWidth="1"/>
    <col min="6" max="6" width="19.88671875" style="20" hidden="1" customWidth="1"/>
    <col min="7" max="7" width="47.44140625" style="22" hidden="1" customWidth="1"/>
    <col min="8" max="8" width="66.88671875" style="22" hidden="1" customWidth="1"/>
    <col min="9" max="9" width="15" style="20" hidden="1" customWidth="1"/>
    <col min="10" max="10" width="46.44140625" style="22" hidden="1" customWidth="1"/>
    <col min="11" max="11" width="76.5546875" style="22" hidden="1" customWidth="1"/>
    <col min="12" max="12" width="70.33203125" style="22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2" hidden="1" customWidth="1"/>
    <col min="22" max="22" width="25.44140625" style="20" hidden="1" customWidth="1"/>
    <col min="23" max="23" width="47.21875" style="22" hidden="1" customWidth="1"/>
    <col min="24" max="24" width="21.33203125" style="20" hidden="1" customWidth="1"/>
    <col min="25" max="25" width="38.109375" style="22" hidden="1" customWidth="1"/>
    <col min="26" max="26" width="28.5546875" style="20" hidden="1" customWidth="1"/>
    <col min="27" max="27" width="28.77734375" style="22" hidden="1" customWidth="1"/>
    <col min="28" max="28" width="24.77734375" style="20" hidden="1" customWidth="1"/>
    <col min="29" max="29" width="54.5546875" style="22" customWidth="1"/>
    <col min="30" max="30" width="56" style="22" hidden="1" customWidth="1"/>
    <col min="31" max="31" width="12.44140625" style="20" hidden="1" customWidth="1"/>
    <col min="32" max="32" width="19.21875" style="23" hidden="1" customWidth="1"/>
    <col min="33" max="36" width="13.5546875" style="23" hidden="1" customWidth="1"/>
    <col min="37" max="37" width="26.6640625" style="23" hidden="1" customWidth="1"/>
    <col min="38" max="41" width="20.77734375" style="23" hidden="1" customWidth="1"/>
    <col min="42" max="42" width="21.77734375" style="23" hidden="1" customWidth="1"/>
    <col min="43" max="44" width="21.77734375" style="24" customWidth="1"/>
    <col min="45" max="48" width="21.77734375" style="23" customWidth="1"/>
    <col min="49" max="49" width="20.109375" style="22" customWidth="1"/>
    <col min="50" max="50" width="16.88671875" style="20" hidden="1" customWidth="1"/>
    <col min="51" max="51" width="36.5546875" style="20" hidden="1" customWidth="1"/>
    <col min="52" max="52" width="30.88671875" style="25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58</v>
      </c>
      <c r="I2" s="11"/>
      <c r="J2" s="10"/>
      <c r="K2" s="10"/>
      <c r="L2" s="10"/>
      <c r="M2" s="11" t="s">
        <v>59</v>
      </c>
      <c r="N2" s="11">
        <v>66</v>
      </c>
      <c r="O2" s="11" t="s">
        <v>60</v>
      </c>
      <c r="P2" s="11">
        <v>66110</v>
      </c>
      <c r="Q2" s="11" t="s">
        <v>61</v>
      </c>
      <c r="R2" s="11" t="s">
        <v>62</v>
      </c>
      <c r="S2" s="11" t="s">
        <v>63</v>
      </c>
      <c r="T2" s="11" t="s">
        <v>64</v>
      </c>
      <c r="U2" s="10" t="s">
        <v>65</v>
      </c>
      <c r="V2" s="11" t="s">
        <v>66</v>
      </c>
      <c r="W2" s="10" t="s">
        <v>67</v>
      </c>
      <c r="X2" s="11"/>
      <c r="Y2" s="10"/>
      <c r="Z2" s="11"/>
      <c r="AA2" s="10"/>
      <c r="AB2" s="11" t="s">
        <v>68</v>
      </c>
      <c r="AC2" s="10" t="s">
        <v>69</v>
      </c>
      <c r="AD2" s="12" t="s">
        <v>70</v>
      </c>
      <c r="AE2" s="13" t="s">
        <v>71</v>
      </c>
      <c r="AF2" s="14">
        <v>12</v>
      </c>
      <c r="AG2" s="14">
        <v>3</v>
      </c>
      <c r="AH2" s="14">
        <v>3</v>
      </c>
      <c r="AI2" s="14">
        <v>3</v>
      </c>
      <c r="AJ2" s="14">
        <v>3</v>
      </c>
      <c r="AK2" s="14">
        <v>1248479.75</v>
      </c>
      <c r="AL2" s="14">
        <v>3745439.25</v>
      </c>
      <c r="AM2" s="14">
        <v>3745439.25</v>
      </c>
      <c r="AN2" s="14">
        <v>3745439.25</v>
      </c>
      <c r="AO2" s="14">
        <v>3745439.25</v>
      </c>
      <c r="AP2" s="14">
        <v>14981757</v>
      </c>
      <c r="AQ2" s="15" t="s">
        <v>72</v>
      </c>
      <c r="AR2" s="16">
        <v>0</v>
      </c>
      <c r="AS2" s="17">
        <f t="shared" ref="AS2:AS14" si="0">IF(AR2=1,AP2*1.03,0)</f>
        <v>0</v>
      </c>
      <c r="AT2" s="18">
        <f t="shared" ref="AT2:AT14" si="1">IF(AR2=1,AS2*1.03,0)</f>
        <v>0</v>
      </c>
      <c r="AU2" s="18">
        <f t="shared" ref="AU2:AU14" si="2">IF(AR2=1,AP2*1.03,0)</f>
        <v>0</v>
      </c>
      <c r="AV2" s="18">
        <f t="shared" ref="AV2:AV51" si="3">IF(AR2=0,AP2,0)</f>
        <v>14981757</v>
      </c>
      <c r="AW2" s="12" t="s">
        <v>73</v>
      </c>
      <c r="AX2" s="11">
        <v>7</v>
      </c>
      <c r="AY2" s="11" t="s">
        <v>74</v>
      </c>
      <c r="AZ2" s="19"/>
    </row>
    <row r="3" spans="1:52" ht="27.6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58</v>
      </c>
      <c r="I3" s="11"/>
      <c r="J3" s="10"/>
      <c r="K3" s="10"/>
      <c r="L3" s="10"/>
      <c r="M3" s="11" t="s">
        <v>75</v>
      </c>
      <c r="N3" s="11">
        <v>63</v>
      </c>
      <c r="O3" s="11" t="s">
        <v>76</v>
      </c>
      <c r="P3" s="11">
        <v>63120</v>
      </c>
      <c r="Q3" s="11" t="s">
        <v>77</v>
      </c>
      <c r="R3" s="11" t="s">
        <v>62</v>
      </c>
      <c r="S3" s="11" t="s">
        <v>63</v>
      </c>
      <c r="T3" s="11" t="s">
        <v>64</v>
      </c>
      <c r="U3" s="10" t="s">
        <v>65</v>
      </c>
      <c r="V3" s="11" t="s">
        <v>66</v>
      </c>
      <c r="W3" s="10" t="s">
        <v>67</v>
      </c>
      <c r="X3" s="11"/>
      <c r="Y3" s="10"/>
      <c r="Z3" s="11"/>
      <c r="AA3" s="10"/>
      <c r="AB3" s="11" t="s">
        <v>78</v>
      </c>
      <c r="AC3" s="10" t="s">
        <v>79</v>
      </c>
      <c r="AD3" s="12" t="s">
        <v>80</v>
      </c>
      <c r="AE3" s="13" t="s">
        <v>81</v>
      </c>
      <c r="AF3" s="14">
        <v>675391.32574999996</v>
      </c>
      <c r="AG3" s="14">
        <v>168847.83143749999</v>
      </c>
      <c r="AH3" s="14">
        <v>168847.83143749999</v>
      </c>
      <c r="AI3" s="14">
        <v>168847.83143749999</v>
      </c>
      <c r="AJ3" s="14">
        <v>168847.83143749999</v>
      </c>
      <c r="AK3" s="14">
        <v>4000</v>
      </c>
      <c r="AL3" s="14">
        <v>675391325.75</v>
      </c>
      <c r="AM3" s="14">
        <v>675391325.75</v>
      </c>
      <c r="AN3" s="14">
        <v>675391325.75</v>
      </c>
      <c r="AO3" s="14">
        <v>675391325.75</v>
      </c>
      <c r="AP3" s="14">
        <v>2701565303</v>
      </c>
      <c r="AQ3" s="15" t="s">
        <v>82</v>
      </c>
      <c r="AR3" s="16">
        <v>0</v>
      </c>
      <c r="AS3" s="17">
        <f t="shared" ref="AS3:AS4" si="4">IF(AR3=1,AP3*1,0)</f>
        <v>0</v>
      </c>
      <c r="AT3" s="18">
        <f t="shared" ref="AT3:AT4" si="5">IF(AR3=1,AS3*1,0)</f>
        <v>0</v>
      </c>
      <c r="AU3" s="18">
        <f t="shared" ref="AU3:AU4" si="6">IF(AR3=1,AP3*1,0)</f>
        <v>0</v>
      </c>
      <c r="AV3" s="21">
        <f t="shared" si="3"/>
        <v>2701565303</v>
      </c>
      <c r="AW3" s="12" t="s">
        <v>73</v>
      </c>
      <c r="AX3" s="11">
        <v>2</v>
      </c>
      <c r="AY3" s="11" t="s">
        <v>83</v>
      </c>
      <c r="AZ3" s="19"/>
    </row>
    <row r="4" spans="1:52" ht="14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58</v>
      </c>
      <c r="I4" s="11"/>
      <c r="J4" s="10"/>
      <c r="K4" s="10"/>
      <c r="L4" s="10"/>
      <c r="M4" s="11" t="s">
        <v>84</v>
      </c>
      <c r="N4" s="11">
        <v>63</v>
      </c>
      <c r="O4" s="11" t="s">
        <v>76</v>
      </c>
      <c r="P4" s="11">
        <v>63210</v>
      </c>
      <c r="Q4" s="11" t="s">
        <v>85</v>
      </c>
      <c r="R4" s="11" t="s">
        <v>62</v>
      </c>
      <c r="S4" s="11" t="s">
        <v>63</v>
      </c>
      <c r="T4" s="11" t="s">
        <v>64</v>
      </c>
      <c r="U4" s="10" t="s">
        <v>65</v>
      </c>
      <c r="V4" s="11" t="s">
        <v>66</v>
      </c>
      <c r="W4" s="10" t="s">
        <v>67</v>
      </c>
      <c r="X4" s="11"/>
      <c r="Y4" s="10"/>
      <c r="Z4" s="11"/>
      <c r="AA4" s="10"/>
      <c r="AB4" s="11" t="s">
        <v>86</v>
      </c>
      <c r="AC4" s="10" t="s">
        <v>87</v>
      </c>
      <c r="AD4" s="12" t="s">
        <v>88</v>
      </c>
      <c r="AE4" s="13" t="s">
        <v>71</v>
      </c>
      <c r="AF4" s="14">
        <v>12</v>
      </c>
      <c r="AG4" s="14">
        <v>3</v>
      </c>
      <c r="AH4" s="14">
        <v>3</v>
      </c>
      <c r="AI4" s="14">
        <v>3</v>
      </c>
      <c r="AJ4" s="14">
        <v>3</v>
      </c>
      <c r="AK4" s="14">
        <v>44692846.75</v>
      </c>
      <c r="AL4" s="14">
        <v>78771387</v>
      </c>
      <c r="AM4" s="14">
        <v>78771387</v>
      </c>
      <c r="AN4" s="14">
        <v>300000000</v>
      </c>
      <c r="AO4" s="14">
        <v>78771387</v>
      </c>
      <c r="AP4" s="14">
        <v>536314161</v>
      </c>
      <c r="AQ4" s="15" t="s">
        <v>82</v>
      </c>
      <c r="AR4" s="16">
        <v>0</v>
      </c>
      <c r="AS4" s="17">
        <f t="shared" si="4"/>
        <v>0</v>
      </c>
      <c r="AT4" s="18">
        <f t="shared" si="5"/>
        <v>0</v>
      </c>
      <c r="AU4" s="18">
        <f t="shared" si="6"/>
        <v>0</v>
      </c>
      <c r="AV4" s="21">
        <f t="shared" si="3"/>
        <v>536314161</v>
      </c>
      <c r="AW4" s="12" t="s">
        <v>73</v>
      </c>
      <c r="AX4" s="11">
        <v>2</v>
      </c>
      <c r="AY4" s="11" t="s">
        <v>83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58</v>
      </c>
      <c r="I5" s="11"/>
      <c r="J5" s="10"/>
      <c r="K5" s="10"/>
      <c r="L5" s="10"/>
      <c r="M5" s="11" t="s">
        <v>89</v>
      </c>
      <c r="N5" s="11">
        <v>21</v>
      </c>
      <c r="O5" s="11" t="s">
        <v>90</v>
      </c>
      <c r="P5" s="11">
        <v>21430</v>
      </c>
      <c r="Q5" s="11" t="s">
        <v>91</v>
      </c>
      <c r="R5" s="11" t="s">
        <v>62</v>
      </c>
      <c r="S5" s="11" t="s">
        <v>63</v>
      </c>
      <c r="T5" s="11" t="s">
        <v>64</v>
      </c>
      <c r="U5" s="10" t="s">
        <v>65</v>
      </c>
      <c r="V5" s="11" t="s">
        <v>66</v>
      </c>
      <c r="W5" s="10" t="s">
        <v>67</v>
      </c>
      <c r="X5" s="11"/>
      <c r="Y5" s="10"/>
      <c r="Z5" s="11"/>
      <c r="AA5" s="10"/>
      <c r="AB5" s="11" t="s">
        <v>92</v>
      </c>
      <c r="AC5" s="10" t="s">
        <v>93</v>
      </c>
      <c r="AD5" s="12" t="s">
        <v>94</v>
      </c>
      <c r="AE5" s="13" t="s">
        <v>71</v>
      </c>
      <c r="AF5" s="14">
        <v>1</v>
      </c>
      <c r="AG5" s="14">
        <v>0</v>
      </c>
      <c r="AH5" s="14">
        <v>0</v>
      </c>
      <c r="AI5" s="14">
        <v>1</v>
      </c>
      <c r="AJ5" s="14">
        <v>0</v>
      </c>
      <c r="AK5" s="14">
        <v>630396312</v>
      </c>
      <c r="AL5" s="14">
        <v>0</v>
      </c>
      <c r="AM5" s="14">
        <v>0</v>
      </c>
      <c r="AN5" s="14">
        <v>630396312</v>
      </c>
      <c r="AO5" s="14">
        <v>0</v>
      </c>
      <c r="AP5" s="14">
        <v>630396312</v>
      </c>
      <c r="AQ5" s="15" t="s">
        <v>72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630396312</v>
      </c>
      <c r="AW5" s="12" t="s">
        <v>73</v>
      </c>
      <c r="AX5" s="11">
        <v>4</v>
      </c>
      <c r="AY5" s="11" t="s">
        <v>95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58</v>
      </c>
      <c r="I6" s="11"/>
      <c r="J6" s="10"/>
      <c r="K6" s="10"/>
      <c r="L6" s="10"/>
      <c r="M6" s="11" t="s">
        <v>96</v>
      </c>
      <c r="N6" s="11">
        <v>66</v>
      </c>
      <c r="O6" s="11" t="s">
        <v>60</v>
      </c>
      <c r="P6" s="11">
        <v>66110</v>
      </c>
      <c r="Q6" s="11" t="s">
        <v>61</v>
      </c>
      <c r="R6" s="11" t="s">
        <v>62</v>
      </c>
      <c r="S6" s="11" t="s">
        <v>63</v>
      </c>
      <c r="T6" s="11" t="s">
        <v>64</v>
      </c>
      <c r="U6" s="10" t="s">
        <v>65</v>
      </c>
      <c r="V6" s="11" t="s">
        <v>66</v>
      </c>
      <c r="W6" s="10" t="s">
        <v>67</v>
      </c>
      <c r="X6" s="11"/>
      <c r="Y6" s="10"/>
      <c r="Z6" s="11"/>
      <c r="AA6" s="10"/>
      <c r="AB6" s="11" t="s">
        <v>97</v>
      </c>
      <c r="AC6" s="10" t="s">
        <v>98</v>
      </c>
      <c r="AD6" s="12" t="s">
        <v>99</v>
      </c>
      <c r="AE6" s="13" t="s">
        <v>71</v>
      </c>
      <c r="AF6" s="14">
        <v>12</v>
      </c>
      <c r="AG6" s="14">
        <v>3</v>
      </c>
      <c r="AH6" s="14">
        <v>3</v>
      </c>
      <c r="AI6" s="14">
        <v>3</v>
      </c>
      <c r="AJ6" s="14">
        <v>3</v>
      </c>
      <c r="AK6" s="14">
        <v>312120</v>
      </c>
      <c r="AL6" s="14">
        <v>936360</v>
      </c>
      <c r="AM6" s="14">
        <v>936360</v>
      </c>
      <c r="AN6" s="14">
        <v>936360</v>
      </c>
      <c r="AO6" s="14">
        <v>936360</v>
      </c>
      <c r="AP6" s="14">
        <v>3745440</v>
      </c>
      <c r="AQ6" s="15" t="s">
        <v>72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3745440</v>
      </c>
      <c r="AW6" s="12" t="s">
        <v>73</v>
      </c>
      <c r="AX6" s="11">
        <v>7</v>
      </c>
      <c r="AY6" s="11" t="s">
        <v>74</v>
      </c>
      <c r="AZ6" s="19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58</v>
      </c>
      <c r="I7" s="11"/>
      <c r="J7" s="10"/>
      <c r="K7" s="10"/>
      <c r="L7" s="10"/>
      <c r="M7" s="11" t="s">
        <v>100</v>
      </c>
      <c r="N7" s="11">
        <v>66</v>
      </c>
      <c r="O7" s="11" t="s">
        <v>60</v>
      </c>
      <c r="P7" s="11">
        <v>66110</v>
      </c>
      <c r="Q7" s="11" t="s">
        <v>61</v>
      </c>
      <c r="R7" s="11" t="s">
        <v>62</v>
      </c>
      <c r="S7" s="11" t="s">
        <v>63</v>
      </c>
      <c r="T7" s="11" t="s">
        <v>64</v>
      </c>
      <c r="U7" s="10" t="s">
        <v>65</v>
      </c>
      <c r="V7" s="11" t="s">
        <v>66</v>
      </c>
      <c r="W7" s="10" t="s">
        <v>67</v>
      </c>
      <c r="X7" s="11"/>
      <c r="Y7" s="10"/>
      <c r="Z7" s="11"/>
      <c r="AA7" s="10"/>
      <c r="AB7" s="11" t="s">
        <v>101</v>
      </c>
      <c r="AC7" s="10" t="s">
        <v>102</v>
      </c>
      <c r="AD7" s="12" t="s">
        <v>103</v>
      </c>
      <c r="AE7" s="13" t="s">
        <v>104</v>
      </c>
      <c r="AF7" s="14">
        <v>12</v>
      </c>
      <c r="AG7" s="14">
        <v>3</v>
      </c>
      <c r="AH7" s="14">
        <v>3</v>
      </c>
      <c r="AI7" s="14">
        <v>3</v>
      </c>
      <c r="AJ7" s="14">
        <v>3</v>
      </c>
      <c r="AK7" s="14">
        <v>22229832.25</v>
      </c>
      <c r="AL7" s="14">
        <v>66689496.75</v>
      </c>
      <c r="AM7" s="14">
        <v>66689496.75</v>
      </c>
      <c r="AN7" s="14">
        <v>66689496.75</v>
      </c>
      <c r="AO7" s="14">
        <v>66689496.75</v>
      </c>
      <c r="AP7" s="14">
        <v>266757987</v>
      </c>
      <c r="AQ7" s="15" t="s">
        <v>72</v>
      </c>
      <c r="AR7" s="16">
        <v>0</v>
      </c>
      <c r="AS7" s="17">
        <f t="shared" si="0"/>
        <v>0</v>
      </c>
      <c r="AT7" s="18">
        <f t="shared" si="1"/>
        <v>0</v>
      </c>
      <c r="AU7" s="18">
        <f t="shared" si="2"/>
        <v>0</v>
      </c>
      <c r="AV7" s="18">
        <f t="shared" si="3"/>
        <v>266757987</v>
      </c>
      <c r="AW7" s="12" t="s">
        <v>73</v>
      </c>
      <c r="AX7" s="11">
        <v>7</v>
      </c>
      <c r="AY7" s="11" t="s">
        <v>74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58</v>
      </c>
      <c r="I8" s="11"/>
      <c r="J8" s="10"/>
      <c r="K8" s="10"/>
      <c r="L8" s="10"/>
      <c r="M8" s="11" t="s">
        <v>105</v>
      </c>
      <c r="N8" s="11">
        <v>67</v>
      </c>
      <c r="O8" s="11" t="s">
        <v>106</v>
      </c>
      <c r="P8" s="11">
        <v>67210</v>
      </c>
      <c r="Q8" s="11" t="s">
        <v>107</v>
      </c>
      <c r="R8" s="11" t="s">
        <v>62</v>
      </c>
      <c r="S8" s="11" t="s">
        <v>63</v>
      </c>
      <c r="T8" s="11" t="s">
        <v>64</v>
      </c>
      <c r="U8" s="10" t="s">
        <v>65</v>
      </c>
      <c r="V8" s="11" t="s">
        <v>66</v>
      </c>
      <c r="W8" s="10" t="s">
        <v>67</v>
      </c>
      <c r="X8" s="11"/>
      <c r="Y8" s="10"/>
      <c r="Z8" s="11"/>
      <c r="AA8" s="10"/>
      <c r="AB8" s="11" t="s">
        <v>108</v>
      </c>
      <c r="AC8" s="10" t="s">
        <v>109</v>
      </c>
      <c r="AD8" s="12" t="s">
        <v>110</v>
      </c>
      <c r="AE8" s="13" t="s">
        <v>104</v>
      </c>
      <c r="AF8" s="14">
        <v>12</v>
      </c>
      <c r="AG8" s="14">
        <v>3</v>
      </c>
      <c r="AH8" s="14">
        <v>3</v>
      </c>
      <c r="AI8" s="14">
        <v>3</v>
      </c>
      <c r="AJ8" s="14">
        <v>3</v>
      </c>
      <c r="AK8" s="14">
        <v>2788387.6666667</v>
      </c>
      <c r="AL8" s="14">
        <v>8365163</v>
      </c>
      <c r="AM8" s="14">
        <v>8365163</v>
      </c>
      <c r="AN8" s="14">
        <v>8365163</v>
      </c>
      <c r="AO8" s="14">
        <v>8365163</v>
      </c>
      <c r="AP8" s="14">
        <v>33460652</v>
      </c>
      <c r="AQ8" s="15" t="s">
        <v>72</v>
      </c>
      <c r="AR8" s="16">
        <v>0</v>
      </c>
      <c r="AS8" s="17">
        <f t="shared" si="0"/>
        <v>0</v>
      </c>
      <c r="AT8" s="18">
        <f t="shared" si="1"/>
        <v>0</v>
      </c>
      <c r="AU8" s="18">
        <f t="shared" si="2"/>
        <v>0</v>
      </c>
      <c r="AV8" s="18">
        <f t="shared" si="3"/>
        <v>33460652</v>
      </c>
      <c r="AW8" s="12" t="s">
        <v>73</v>
      </c>
      <c r="AX8" s="11">
        <v>6</v>
      </c>
      <c r="AY8" s="11" t="s">
        <v>74</v>
      </c>
      <c r="AZ8" s="19"/>
    </row>
    <row r="9" spans="1:52" ht="27.6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58</v>
      </c>
      <c r="I9" s="11"/>
      <c r="J9" s="10"/>
      <c r="K9" s="10"/>
      <c r="L9" s="10"/>
      <c r="M9" s="11" t="s">
        <v>111</v>
      </c>
      <c r="N9" s="11">
        <v>62</v>
      </c>
      <c r="O9" s="11" t="s">
        <v>112</v>
      </c>
      <c r="P9" s="11">
        <v>62130</v>
      </c>
      <c r="Q9" s="11" t="s">
        <v>113</v>
      </c>
      <c r="R9" s="11" t="s">
        <v>62</v>
      </c>
      <c r="S9" s="11" t="s">
        <v>63</v>
      </c>
      <c r="T9" s="11" t="s">
        <v>64</v>
      </c>
      <c r="U9" s="10" t="s">
        <v>65</v>
      </c>
      <c r="V9" s="11" t="s">
        <v>66</v>
      </c>
      <c r="W9" s="10" t="s">
        <v>67</v>
      </c>
      <c r="X9" s="11"/>
      <c r="Y9" s="10"/>
      <c r="Z9" s="11"/>
      <c r="AA9" s="10"/>
      <c r="AB9" s="11" t="s">
        <v>114</v>
      </c>
      <c r="AC9" s="10" t="s">
        <v>115</v>
      </c>
      <c r="AD9" s="12" t="s">
        <v>116</v>
      </c>
      <c r="AE9" s="13" t="s">
        <v>71</v>
      </c>
      <c r="AF9" s="14">
        <v>12</v>
      </c>
      <c r="AG9" s="14">
        <v>3</v>
      </c>
      <c r="AH9" s="14">
        <v>3</v>
      </c>
      <c r="AI9" s="14">
        <v>3</v>
      </c>
      <c r="AJ9" s="14">
        <v>3</v>
      </c>
      <c r="AK9" s="14">
        <v>31333333.333333001</v>
      </c>
      <c r="AL9" s="14">
        <v>94000000</v>
      </c>
      <c r="AM9" s="14">
        <v>94000000</v>
      </c>
      <c r="AN9" s="14">
        <v>94000000</v>
      </c>
      <c r="AO9" s="14">
        <v>94000000</v>
      </c>
      <c r="AP9" s="14">
        <v>376000000</v>
      </c>
      <c r="AQ9" s="15" t="s">
        <v>82</v>
      </c>
      <c r="AR9" s="16">
        <v>0</v>
      </c>
      <c r="AS9" s="17">
        <f t="shared" ref="AS9:AS11" si="7">IF(AR9=1,AP9*1,0)</f>
        <v>0</v>
      </c>
      <c r="AT9" s="18">
        <f t="shared" ref="AT9:AT11" si="8">IF(AR9=1,AS9*1,0)</f>
        <v>0</v>
      </c>
      <c r="AU9" s="18">
        <f t="shared" ref="AU9:AU11" si="9">IF(AR9=1,AP9*1,0)</f>
        <v>0</v>
      </c>
      <c r="AV9" s="21">
        <f t="shared" si="3"/>
        <v>376000000</v>
      </c>
      <c r="AW9" s="12" t="s">
        <v>73</v>
      </c>
      <c r="AX9" s="11">
        <v>2</v>
      </c>
      <c r="AY9" s="11" t="s">
        <v>83</v>
      </c>
      <c r="AZ9" s="19"/>
    </row>
    <row r="10" spans="1:52" ht="14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58</v>
      </c>
      <c r="I10" s="11"/>
      <c r="J10" s="10"/>
      <c r="K10" s="10"/>
      <c r="L10" s="10"/>
      <c r="M10" s="11" t="s">
        <v>117</v>
      </c>
      <c r="N10" s="11">
        <v>62</v>
      </c>
      <c r="O10" s="11" t="s">
        <v>112</v>
      </c>
      <c r="P10" s="11">
        <v>62130</v>
      </c>
      <c r="Q10" s="11" t="s">
        <v>113</v>
      </c>
      <c r="R10" s="11" t="s">
        <v>62</v>
      </c>
      <c r="S10" s="11" t="s">
        <v>63</v>
      </c>
      <c r="T10" s="11" t="s">
        <v>64</v>
      </c>
      <c r="U10" s="10" t="s">
        <v>65</v>
      </c>
      <c r="V10" s="11" t="s">
        <v>66</v>
      </c>
      <c r="W10" s="10" t="s">
        <v>67</v>
      </c>
      <c r="X10" s="11"/>
      <c r="Y10" s="10"/>
      <c r="Z10" s="11"/>
      <c r="AA10" s="10"/>
      <c r="AB10" s="11" t="s">
        <v>118</v>
      </c>
      <c r="AC10" s="10" t="s">
        <v>119</v>
      </c>
      <c r="AD10" s="12" t="s">
        <v>120</v>
      </c>
      <c r="AE10" s="13" t="s">
        <v>71</v>
      </c>
      <c r="AF10" s="14">
        <v>12</v>
      </c>
      <c r="AG10" s="14">
        <v>3</v>
      </c>
      <c r="AH10" s="14">
        <v>3</v>
      </c>
      <c r="AI10" s="14">
        <v>3</v>
      </c>
      <c r="AJ10" s="14">
        <v>3</v>
      </c>
      <c r="AK10" s="14">
        <v>11345833.333333001</v>
      </c>
      <c r="AL10" s="14">
        <v>34037500</v>
      </c>
      <c r="AM10" s="14">
        <v>34037500</v>
      </c>
      <c r="AN10" s="14">
        <v>34037500</v>
      </c>
      <c r="AO10" s="14">
        <v>34037500</v>
      </c>
      <c r="AP10" s="14">
        <v>136150000</v>
      </c>
      <c r="AQ10" s="15" t="s">
        <v>82</v>
      </c>
      <c r="AR10" s="16">
        <v>0</v>
      </c>
      <c r="AS10" s="17">
        <f t="shared" si="7"/>
        <v>0</v>
      </c>
      <c r="AT10" s="18">
        <f t="shared" si="8"/>
        <v>0</v>
      </c>
      <c r="AU10" s="18">
        <f t="shared" si="9"/>
        <v>0</v>
      </c>
      <c r="AV10" s="21">
        <f t="shared" si="3"/>
        <v>136150000</v>
      </c>
      <c r="AW10" s="12" t="s">
        <v>73</v>
      </c>
      <c r="AX10" s="11">
        <v>2</v>
      </c>
      <c r="AY10" s="11" t="s">
        <v>83</v>
      </c>
      <c r="AZ10" s="19"/>
    </row>
    <row r="11" spans="1:52" ht="27.6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58</v>
      </c>
      <c r="I11" s="11"/>
      <c r="J11" s="10"/>
      <c r="K11" s="10"/>
      <c r="L11" s="10"/>
      <c r="M11" s="11" t="s">
        <v>121</v>
      </c>
      <c r="N11" s="11">
        <v>62</v>
      </c>
      <c r="O11" s="11" t="s">
        <v>112</v>
      </c>
      <c r="P11" s="11">
        <v>62130</v>
      </c>
      <c r="Q11" s="11" t="s">
        <v>113</v>
      </c>
      <c r="R11" s="11" t="s">
        <v>62</v>
      </c>
      <c r="S11" s="11" t="s">
        <v>63</v>
      </c>
      <c r="T11" s="11" t="s">
        <v>64</v>
      </c>
      <c r="U11" s="10" t="s">
        <v>65</v>
      </c>
      <c r="V11" s="11" t="s">
        <v>66</v>
      </c>
      <c r="W11" s="10" t="s">
        <v>67</v>
      </c>
      <c r="X11" s="11"/>
      <c r="Y11" s="10"/>
      <c r="Z11" s="11"/>
      <c r="AA11" s="10"/>
      <c r="AB11" s="11" t="s">
        <v>122</v>
      </c>
      <c r="AC11" s="10" t="s">
        <v>123</v>
      </c>
      <c r="AD11" s="12" t="s">
        <v>124</v>
      </c>
      <c r="AE11" s="13" t="s">
        <v>71</v>
      </c>
      <c r="AF11" s="14">
        <v>12</v>
      </c>
      <c r="AG11" s="14">
        <v>3</v>
      </c>
      <c r="AH11" s="14">
        <v>3</v>
      </c>
      <c r="AI11" s="14">
        <v>3</v>
      </c>
      <c r="AJ11" s="14">
        <v>3</v>
      </c>
      <c r="AK11" s="14">
        <v>42666666.666666999</v>
      </c>
      <c r="AL11" s="14">
        <v>128000000</v>
      </c>
      <c r="AM11" s="14">
        <v>128000000</v>
      </c>
      <c r="AN11" s="14">
        <v>128000000</v>
      </c>
      <c r="AO11" s="14">
        <v>128000000</v>
      </c>
      <c r="AP11" s="14">
        <v>512000000</v>
      </c>
      <c r="AQ11" s="15" t="s">
        <v>82</v>
      </c>
      <c r="AR11" s="16">
        <v>0</v>
      </c>
      <c r="AS11" s="17">
        <f t="shared" si="7"/>
        <v>0</v>
      </c>
      <c r="AT11" s="18">
        <f t="shared" si="8"/>
        <v>0</v>
      </c>
      <c r="AU11" s="18">
        <f t="shared" si="9"/>
        <v>0</v>
      </c>
      <c r="AV11" s="21">
        <f t="shared" si="3"/>
        <v>512000000</v>
      </c>
      <c r="AW11" s="12" t="s">
        <v>73</v>
      </c>
      <c r="AX11" s="11">
        <v>2</v>
      </c>
      <c r="AY11" s="11" t="s">
        <v>83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58</v>
      </c>
      <c r="I12" s="11"/>
      <c r="J12" s="10"/>
      <c r="K12" s="10"/>
      <c r="L12" s="10"/>
      <c r="M12" s="11" t="s">
        <v>125</v>
      </c>
      <c r="N12" s="11">
        <v>66</v>
      </c>
      <c r="O12" s="11" t="s">
        <v>60</v>
      </c>
      <c r="P12" s="11">
        <v>66110</v>
      </c>
      <c r="Q12" s="11" t="s">
        <v>61</v>
      </c>
      <c r="R12" s="11" t="s">
        <v>62</v>
      </c>
      <c r="S12" s="11" t="s">
        <v>63</v>
      </c>
      <c r="T12" s="11" t="s">
        <v>64</v>
      </c>
      <c r="U12" s="10" t="s">
        <v>65</v>
      </c>
      <c r="V12" s="11" t="s">
        <v>66</v>
      </c>
      <c r="W12" s="10" t="s">
        <v>67</v>
      </c>
      <c r="X12" s="11"/>
      <c r="Y12" s="10"/>
      <c r="Z12" s="11"/>
      <c r="AA12" s="10"/>
      <c r="AB12" s="11" t="s">
        <v>126</v>
      </c>
      <c r="AC12" s="10" t="s">
        <v>127</v>
      </c>
      <c r="AD12" s="12" t="s">
        <v>128</v>
      </c>
      <c r="AE12" s="13" t="s">
        <v>71</v>
      </c>
      <c r="AF12" s="14">
        <v>12</v>
      </c>
      <c r="AG12" s="14">
        <v>3</v>
      </c>
      <c r="AH12" s="14">
        <v>3</v>
      </c>
      <c r="AI12" s="14">
        <v>3</v>
      </c>
      <c r="AJ12" s="14">
        <v>3</v>
      </c>
      <c r="AK12" s="14">
        <v>284891.25</v>
      </c>
      <c r="AL12" s="14">
        <v>854673.75</v>
      </c>
      <c r="AM12" s="14">
        <v>854673.75</v>
      </c>
      <c r="AN12" s="14">
        <v>854673.75</v>
      </c>
      <c r="AO12" s="14">
        <v>854673.75</v>
      </c>
      <c r="AP12" s="14">
        <v>3418695</v>
      </c>
      <c r="AQ12" s="15" t="s">
        <v>72</v>
      </c>
      <c r="AR12" s="16">
        <v>0</v>
      </c>
      <c r="AS12" s="17">
        <f t="shared" si="0"/>
        <v>0</v>
      </c>
      <c r="AT12" s="18">
        <f t="shared" si="1"/>
        <v>0</v>
      </c>
      <c r="AU12" s="18">
        <f t="shared" si="2"/>
        <v>0</v>
      </c>
      <c r="AV12" s="18">
        <f t="shared" si="3"/>
        <v>3418695</v>
      </c>
      <c r="AW12" s="12" t="s">
        <v>73</v>
      </c>
      <c r="AX12" s="11">
        <v>7</v>
      </c>
      <c r="AY12" s="11" t="s">
        <v>74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58</v>
      </c>
      <c r="I13" s="11"/>
      <c r="J13" s="10"/>
      <c r="K13" s="10"/>
      <c r="L13" s="10"/>
      <c r="M13" s="11" t="s">
        <v>129</v>
      </c>
      <c r="N13" s="11">
        <v>66</v>
      </c>
      <c r="O13" s="11" t="s">
        <v>60</v>
      </c>
      <c r="P13" s="11">
        <v>66110</v>
      </c>
      <c r="Q13" s="11" t="s">
        <v>61</v>
      </c>
      <c r="R13" s="11" t="s">
        <v>62</v>
      </c>
      <c r="S13" s="11" t="s">
        <v>63</v>
      </c>
      <c r="T13" s="11" t="s">
        <v>64</v>
      </c>
      <c r="U13" s="10" t="s">
        <v>65</v>
      </c>
      <c r="V13" s="11" t="s">
        <v>66</v>
      </c>
      <c r="W13" s="10" t="s">
        <v>67</v>
      </c>
      <c r="X13" s="11"/>
      <c r="Y13" s="10"/>
      <c r="Z13" s="11"/>
      <c r="AA13" s="10"/>
      <c r="AB13" s="11" t="s">
        <v>130</v>
      </c>
      <c r="AC13" s="10" t="s">
        <v>131</v>
      </c>
      <c r="AD13" s="12" t="s">
        <v>132</v>
      </c>
      <c r="AE13" s="13" t="s">
        <v>71</v>
      </c>
      <c r="AF13" s="14">
        <v>12</v>
      </c>
      <c r="AG13" s="14">
        <v>3</v>
      </c>
      <c r="AH13" s="14">
        <v>3</v>
      </c>
      <c r="AI13" s="14">
        <v>3</v>
      </c>
      <c r="AJ13" s="14">
        <v>3</v>
      </c>
      <c r="AK13" s="14">
        <v>866999.91666667</v>
      </c>
      <c r="AL13" s="14">
        <v>2600999.75</v>
      </c>
      <c r="AM13" s="14">
        <v>2600999.75</v>
      </c>
      <c r="AN13" s="14">
        <v>2600999.75</v>
      </c>
      <c r="AO13" s="14">
        <v>2600999.75</v>
      </c>
      <c r="AP13" s="14">
        <v>10403999</v>
      </c>
      <c r="AQ13" s="15" t="s">
        <v>72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10403999</v>
      </c>
      <c r="AW13" s="12" t="s">
        <v>73</v>
      </c>
      <c r="AX13" s="11">
        <v>7</v>
      </c>
      <c r="AY13" s="11" t="s">
        <v>74</v>
      </c>
      <c r="AZ13" s="19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58</v>
      </c>
      <c r="I14" s="11"/>
      <c r="J14" s="10"/>
      <c r="K14" s="10"/>
      <c r="L14" s="10"/>
      <c r="M14" s="11" t="s">
        <v>133</v>
      </c>
      <c r="N14" s="11">
        <v>66</v>
      </c>
      <c r="O14" s="11" t="s">
        <v>60</v>
      </c>
      <c r="P14" s="11">
        <v>66110</v>
      </c>
      <c r="Q14" s="11" t="s">
        <v>61</v>
      </c>
      <c r="R14" s="11" t="s">
        <v>62</v>
      </c>
      <c r="S14" s="11" t="s">
        <v>63</v>
      </c>
      <c r="T14" s="11" t="s">
        <v>64</v>
      </c>
      <c r="U14" s="10" t="s">
        <v>65</v>
      </c>
      <c r="V14" s="11" t="s">
        <v>66</v>
      </c>
      <c r="W14" s="10" t="s">
        <v>67</v>
      </c>
      <c r="X14" s="11"/>
      <c r="Y14" s="10"/>
      <c r="Z14" s="11"/>
      <c r="AA14" s="10"/>
      <c r="AB14" s="11" t="s">
        <v>134</v>
      </c>
      <c r="AC14" s="10" t="s">
        <v>135</v>
      </c>
      <c r="AD14" s="12" t="s">
        <v>136</v>
      </c>
      <c r="AE14" s="13" t="s">
        <v>104</v>
      </c>
      <c r="AF14" s="14">
        <v>12</v>
      </c>
      <c r="AG14" s="14">
        <v>3</v>
      </c>
      <c r="AH14" s="14">
        <v>3</v>
      </c>
      <c r="AI14" s="14">
        <v>3</v>
      </c>
      <c r="AJ14" s="14">
        <v>3</v>
      </c>
      <c r="AK14" s="14">
        <v>31666666.666666999</v>
      </c>
      <c r="AL14" s="14">
        <v>95000000</v>
      </c>
      <c r="AM14" s="14">
        <v>95000000</v>
      </c>
      <c r="AN14" s="14">
        <v>95000000</v>
      </c>
      <c r="AO14" s="14">
        <v>95000000</v>
      </c>
      <c r="AP14" s="14">
        <v>380000000</v>
      </c>
      <c r="AQ14" s="15" t="s">
        <v>72</v>
      </c>
      <c r="AR14" s="16">
        <v>0</v>
      </c>
      <c r="AS14" s="17">
        <f t="shared" si="0"/>
        <v>0</v>
      </c>
      <c r="AT14" s="18">
        <f t="shared" si="1"/>
        <v>0</v>
      </c>
      <c r="AU14" s="18">
        <f t="shared" si="2"/>
        <v>0</v>
      </c>
      <c r="AV14" s="18">
        <f t="shared" si="3"/>
        <v>380000000</v>
      </c>
      <c r="AW14" s="12" t="s">
        <v>73</v>
      </c>
      <c r="AX14" s="11">
        <v>7</v>
      </c>
      <c r="AY14" s="11" t="s">
        <v>74</v>
      </c>
      <c r="AZ14" s="19"/>
    </row>
    <row r="15" spans="1:52" ht="14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58</v>
      </c>
      <c r="I15" s="11"/>
      <c r="J15" s="10"/>
      <c r="K15" s="10"/>
      <c r="L15" s="10"/>
      <c r="M15" s="11" t="s">
        <v>137</v>
      </c>
      <c r="N15" s="11">
        <v>62</v>
      </c>
      <c r="O15" s="11" t="s">
        <v>112</v>
      </c>
      <c r="P15" s="11">
        <v>62160</v>
      </c>
      <c r="Q15" s="11" t="s">
        <v>138</v>
      </c>
      <c r="R15" s="11" t="s">
        <v>62</v>
      </c>
      <c r="S15" s="11" t="s">
        <v>63</v>
      </c>
      <c r="T15" s="11" t="s">
        <v>64</v>
      </c>
      <c r="U15" s="10" t="s">
        <v>65</v>
      </c>
      <c r="V15" s="11" t="s">
        <v>66</v>
      </c>
      <c r="W15" s="10" t="s">
        <v>67</v>
      </c>
      <c r="X15" s="11"/>
      <c r="Y15" s="10"/>
      <c r="Z15" s="11"/>
      <c r="AA15" s="10"/>
      <c r="AB15" s="11" t="s">
        <v>139</v>
      </c>
      <c r="AC15" s="10" t="s">
        <v>140</v>
      </c>
      <c r="AD15" s="12" t="s">
        <v>141</v>
      </c>
      <c r="AE15" s="13" t="s">
        <v>71</v>
      </c>
      <c r="AF15" s="14">
        <v>12</v>
      </c>
      <c r="AG15" s="14">
        <v>3</v>
      </c>
      <c r="AH15" s="14">
        <v>3</v>
      </c>
      <c r="AI15" s="14">
        <v>3</v>
      </c>
      <c r="AJ15" s="14">
        <v>3</v>
      </c>
      <c r="AK15" s="14">
        <v>88604899.583333001</v>
      </c>
      <c r="AL15" s="14">
        <v>265814698.75</v>
      </c>
      <c r="AM15" s="14">
        <v>265814698.75</v>
      </c>
      <c r="AN15" s="14">
        <v>265814698.75</v>
      </c>
      <c r="AO15" s="14">
        <v>265814698.75</v>
      </c>
      <c r="AP15" s="14">
        <v>1063258795</v>
      </c>
      <c r="AQ15" s="15" t="s">
        <v>82</v>
      </c>
      <c r="AR15" s="16">
        <v>0</v>
      </c>
      <c r="AS15" s="17">
        <f t="shared" ref="AS15:AS17" si="10">IF(AR15=1,AP15*1,0)</f>
        <v>0</v>
      </c>
      <c r="AT15" s="18">
        <f t="shared" ref="AT15:AT17" si="11">IF(AR15=1,AS15*1,0)</f>
        <v>0</v>
      </c>
      <c r="AU15" s="18">
        <f t="shared" ref="AU15:AU17" si="12">IF(AR15=1,AP15*1,0)</f>
        <v>0</v>
      </c>
      <c r="AV15" s="21">
        <f t="shared" si="3"/>
        <v>1063258795</v>
      </c>
      <c r="AW15" s="12" t="s">
        <v>73</v>
      </c>
      <c r="AX15" s="11">
        <v>2</v>
      </c>
      <c r="AY15" s="11" t="s">
        <v>83</v>
      </c>
      <c r="AZ15" s="19"/>
    </row>
    <row r="16" spans="1:52" ht="14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58</v>
      </c>
      <c r="I16" s="11"/>
      <c r="J16" s="10"/>
      <c r="K16" s="10"/>
      <c r="L16" s="10"/>
      <c r="M16" s="11" t="s">
        <v>142</v>
      </c>
      <c r="N16" s="11">
        <v>62</v>
      </c>
      <c r="O16" s="11" t="s">
        <v>112</v>
      </c>
      <c r="P16" s="11">
        <v>62130</v>
      </c>
      <c r="Q16" s="11" t="s">
        <v>113</v>
      </c>
      <c r="R16" s="11" t="s">
        <v>62</v>
      </c>
      <c r="S16" s="11" t="s">
        <v>63</v>
      </c>
      <c r="T16" s="11" t="s">
        <v>64</v>
      </c>
      <c r="U16" s="10" t="s">
        <v>65</v>
      </c>
      <c r="V16" s="11" t="s">
        <v>66</v>
      </c>
      <c r="W16" s="10" t="s">
        <v>67</v>
      </c>
      <c r="X16" s="11"/>
      <c r="Y16" s="10"/>
      <c r="Z16" s="11"/>
      <c r="AA16" s="10"/>
      <c r="AB16" s="11" t="s">
        <v>143</v>
      </c>
      <c r="AC16" s="10" t="s">
        <v>144</v>
      </c>
      <c r="AD16" s="12" t="s">
        <v>145</v>
      </c>
      <c r="AE16" s="13" t="s">
        <v>71</v>
      </c>
      <c r="AF16" s="14">
        <v>12</v>
      </c>
      <c r="AG16" s="14">
        <v>3</v>
      </c>
      <c r="AH16" s="14">
        <v>3</v>
      </c>
      <c r="AI16" s="14">
        <v>3</v>
      </c>
      <c r="AJ16" s="14">
        <v>3</v>
      </c>
      <c r="AK16" s="14">
        <v>5833333.3333333004</v>
      </c>
      <c r="AL16" s="14">
        <v>17500000</v>
      </c>
      <c r="AM16" s="14">
        <v>17500000</v>
      </c>
      <c r="AN16" s="14">
        <v>17500000</v>
      </c>
      <c r="AO16" s="14">
        <v>17500000</v>
      </c>
      <c r="AP16" s="14">
        <v>70000000</v>
      </c>
      <c r="AQ16" s="15" t="s">
        <v>82</v>
      </c>
      <c r="AR16" s="16">
        <v>0</v>
      </c>
      <c r="AS16" s="17">
        <f t="shared" si="10"/>
        <v>0</v>
      </c>
      <c r="AT16" s="18">
        <f t="shared" si="11"/>
        <v>0</v>
      </c>
      <c r="AU16" s="18">
        <f t="shared" si="12"/>
        <v>0</v>
      </c>
      <c r="AV16" s="21">
        <f t="shared" si="3"/>
        <v>70000000</v>
      </c>
      <c r="AW16" s="12" t="s">
        <v>73</v>
      </c>
      <c r="AX16" s="11">
        <v>2</v>
      </c>
      <c r="AY16" s="11" t="s">
        <v>83</v>
      </c>
      <c r="AZ16" s="19"/>
    </row>
    <row r="17" spans="1:52" ht="27.6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58</v>
      </c>
      <c r="I17" s="11"/>
      <c r="J17" s="10"/>
      <c r="K17" s="10"/>
      <c r="L17" s="10"/>
      <c r="M17" s="11" t="s">
        <v>146</v>
      </c>
      <c r="N17" s="11">
        <v>62</v>
      </c>
      <c r="O17" s="11" t="s">
        <v>112</v>
      </c>
      <c r="P17" s="11">
        <v>62130</v>
      </c>
      <c r="Q17" s="11" t="s">
        <v>113</v>
      </c>
      <c r="R17" s="11" t="s">
        <v>62</v>
      </c>
      <c r="S17" s="11" t="s">
        <v>63</v>
      </c>
      <c r="T17" s="11" t="s">
        <v>64</v>
      </c>
      <c r="U17" s="10" t="s">
        <v>65</v>
      </c>
      <c r="V17" s="11" t="s">
        <v>66</v>
      </c>
      <c r="W17" s="10" t="s">
        <v>67</v>
      </c>
      <c r="X17" s="11"/>
      <c r="Y17" s="10"/>
      <c r="Z17" s="11"/>
      <c r="AA17" s="10"/>
      <c r="AB17" s="11" t="s">
        <v>147</v>
      </c>
      <c r="AC17" s="10" t="s">
        <v>148</v>
      </c>
      <c r="AD17" s="12" t="s">
        <v>149</v>
      </c>
      <c r="AE17" s="13" t="s">
        <v>71</v>
      </c>
      <c r="AF17" s="14">
        <v>13</v>
      </c>
      <c r="AG17" s="14">
        <v>3</v>
      </c>
      <c r="AH17" s="14">
        <v>5</v>
      </c>
      <c r="AI17" s="14">
        <v>4</v>
      </c>
      <c r="AJ17" s="14">
        <v>1</v>
      </c>
      <c r="AK17" s="14">
        <v>83538461.538461998</v>
      </c>
      <c r="AL17" s="14">
        <v>96478056</v>
      </c>
      <c r="AM17" s="14">
        <v>236584414</v>
      </c>
      <c r="AN17" s="14">
        <v>285387655</v>
      </c>
      <c r="AO17" s="14">
        <v>285387655</v>
      </c>
      <c r="AP17" s="14">
        <v>903837780</v>
      </c>
      <c r="AQ17" s="15" t="s">
        <v>82</v>
      </c>
      <c r="AR17" s="16">
        <v>0</v>
      </c>
      <c r="AS17" s="17">
        <f t="shared" si="10"/>
        <v>0</v>
      </c>
      <c r="AT17" s="18">
        <f t="shared" si="11"/>
        <v>0</v>
      </c>
      <c r="AU17" s="18">
        <f t="shared" si="12"/>
        <v>0</v>
      </c>
      <c r="AV17" s="21">
        <f t="shared" si="3"/>
        <v>903837780</v>
      </c>
      <c r="AW17" s="12" t="s">
        <v>73</v>
      </c>
      <c r="AX17" s="11">
        <v>2</v>
      </c>
      <c r="AY17" s="11" t="s">
        <v>83</v>
      </c>
      <c r="AZ17" s="19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58</v>
      </c>
      <c r="I18" s="11"/>
      <c r="J18" s="10"/>
      <c r="K18" s="10"/>
      <c r="L18" s="10"/>
      <c r="M18" s="11" t="s">
        <v>150</v>
      </c>
      <c r="N18" s="11">
        <v>66</v>
      </c>
      <c r="O18" s="11" t="s">
        <v>60</v>
      </c>
      <c r="P18" s="11">
        <v>66110</v>
      </c>
      <c r="Q18" s="11" t="s">
        <v>61</v>
      </c>
      <c r="R18" s="11" t="s">
        <v>62</v>
      </c>
      <c r="S18" s="11" t="s">
        <v>63</v>
      </c>
      <c r="T18" s="11" t="s">
        <v>64</v>
      </c>
      <c r="U18" s="10" t="s">
        <v>65</v>
      </c>
      <c r="V18" s="11" t="s">
        <v>66</v>
      </c>
      <c r="W18" s="10" t="s">
        <v>67</v>
      </c>
      <c r="X18" s="11"/>
      <c r="Y18" s="10"/>
      <c r="Z18" s="11"/>
      <c r="AA18" s="10"/>
      <c r="AB18" s="11" t="s">
        <v>151</v>
      </c>
      <c r="AC18" s="10" t="s">
        <v>152</v>
      </c>
      <c r="AD18" s="12" t="s">
        <v>153</v>
      </c>
      <c r="AE18" s="13" t="s">
        <v>71</v>
      </c>
      <c r="AF18" s="14">
        <v>1</v>
      </c>
      <c r="AG18" s="14">
        <v>0</v>
      </c>
      <c r="AH18" s="14">
        <v>1</v>
      </c>
      <c r="AI18" s="14">
        <v>0</v>
      </c>
      <c r="AJ18" s="14">
        <v>0</v>
      </c>
      <c r="AK18" s="14">
        <v>669430287</v>
      </c>
      <c r="AL18" s="14">
        <v>0</v>
      </c>
      <c r="AM18" s="14">
        <v>1500000000</v>
      </c>
      <c r="AN18" s="14">
        <v>0</v>
      </c>
      <c r="AO18" s="14">
        <v>0</v>
      </c>
      <c r="AP18" s="14">
        <v>1500000000</v>
      </c>
      <c r="AQ18" s="15" t="s">
        <v>72</v>
      </c>
      <c r="AR18" s="16">
        <v>0</v>
      </c>
      <c r="AS18" s="17">
        <f t="shared" ref="AS18:AS49" si="13">IF(AR18=1,AP18*1.03,0)</f>
        <v>0</v>
      </c>
      <c r="AT18" s="18">
        <f t="shared" ref="AT18:AT49" si="14">IF(AR18=1,AS18*1.03,0)</f>
        <v>0</v>
      </c>
      <c r="AU18" s="18">
        <f t="shared" ref="AU18:AU49" si="15">IF(AR18=1,AP18*1.03,0)</f>
        <v>0</v>
      </c>
      <c r="AV18" s="18">
        <f t="shared" si="3"/>
        <v>1500000000</v>
      </c>
      <c r="AW18" s="12" t="s">
        <v>73</v>
      </c>
      <c r="AX18" s="11">
        <v>7</v>
      </c>
      <c r="AY18" s="11" t="s">
        <v>74</v>
      </c>
      <c r="AZ18" s="19"/>
    </row>
    <row r="19" spans="1:52" ht="27.6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58</v>
      </c>
      <c r="I19" s="11"/>
      <c r="J19" s="10"/>
      <c r="K19" s="10"/>
      <c r="L19" s="10"/>
      <c r="M19" s="11" t="s">
        <v>154</v>
      </c>
      <c r="N19" s="11">
        <v>62</v>
      </c>
      <c r="O19" s="11" t="s">
        <v>112</v>
      </c>
      <c r="P19" s="11">
        <v>62580</v>
      </c>
      <c r="Q19" s="11" t="s">
        <v>155</v>
      </c>
      <c r="R19" s="11" t="s">
        <v>62</v>
      </c>
      <c r="S19" s="11" t="s">
        <v>63</v>
      </c>
      <c r="T19" s="11" t="s">
        <v>64</v>
      </c>
      <c r="U19" s="10" t="s">
        <v>65</v>
      </c>
      <c r="V19" s="11" t="s">
        <v>66</v>
      </c>
      <c r="W19" s="10" t="s">
        <v>67</v>
      </c>
      <c r="X19" s="11"/>
      <c r="Y19" s="10"/>
      <c r="Z19" s="11"/>
      <c r="AA19" s="10"/>
      <c r="AB19" s="11" t="s">
        <v>156</v>
      </c>
      <c r="AC19" s="10" t="s">
        <v>157</v>
      </c>
      <c r="AD19" s="12" t="s">
        <v>158</v>
      </c>
      <c r="AE19" s="13" t="s">
        <v>104</v>
      </c>
      <c r="AF19" s="14">
        <v>12</v>
      </c>
      <c r="AG19" s="14">
        <v>3</v>
      </c>
      <c r="AH19" s="14">
        <v>3</v>
      </c>
      <c r="AI19" s="14">
        <v>3</v>
      </c>
      <c r="AJ19" s="14">
        <v>3</v>
      </c>
      <c r="AK19" s="14">
        <v>3012966</v>
      </c>
      <c r="AL19" s="14">
        <v>9038898</v>
      </c>
      <c r="AM19" s="14">
        <v>9038898</v>
      </c>
      <c r="AN19" s="14">
        <v>9038898</v>
      </c>
      <c r="AO19" s="14">
        <v>9038898</v>
      </c>
      <c r="AP19" s="14">
        <v>36155592</v>
      </c>
      <c r="AQ19" s="15" t="s">
        <v>82</v>
      </c>
      <c r="AR19" s="16">
        <v>0</v>
      </c>
      <c r="AS19" s="17">
        <f t="shared" ref="AS19:AS20" si="16">IF(AR19=1,AP19*1,0)</f>
        <v>0</v>
      </c>
      <c r="AT19" s="18">
        <f t="shared" ref="AT19:AT20" si="17">IF(AR19=1,AS19*1,0)</f>
        <v>0</v>
      </c>
      <c r="AU19" s="18">
        <f t="shared" ref="AU19:AU20" si="18">IF(AR19=1,AP19*1,0)</f>
        <v>0</v>
      </c>
      <c r="AV19" s="21">
        <f t="shared" si="3"/>
        <v>36155592</v>
      </c>
      <c r="AW19" s="12" t="s">
        <v>73</v>
      </c>
      <c r="AX19" s="11">
        <v>2</v>
      </c>
      <c r="AY19" s="11" t="s">
        <v>83</v>
      </c>
      <c r="AZ19" s="19"/>
    </row>
    <row r="20" spans="1:52" ht="14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58</v>
      </c>
      <c r="I20" s="11"/>
      <c r="J20" s="10"/>
      <c r="K20" s="10"/>
      <c r="L20" s="10"/>
      <c r="M20" s="11" t="s">
        <v>159</v>
      </c>
      <c r="N20" s="11">
        <v>62</v>
      </c>
      <c r="O20" s="11" t="s">
        <v>112</v>
      </c>
      <c r="P20" s="11">
        <v>62580</v>
      </c>
      <c r="Q20" s="11" t="s">
        <v>155</v>
      </c>
      <c r="R20" s="11" t="s">
        <v>62</v>
      </c>
      <c r="S20" s="11" t="s">
        <v>63</v>
      </c>
      <c r="T20" s="11" t="s">
        <v>64</v>
      </c>
      <c r="U20" s="10" t="s">
        <v>65</v>
      </c>
      <c r="V20" s="11" t="s">
        <v>66</v>
      </c>
      <c r="W20" s="10" t="s">
        <v>67</v>
      </c>
      <c r="X20" s="11"/>
      <c r="Y20" s="10"/>
      <c r="Z20" s="11"/>
      <c r="AA20" s="10"/>
      <c r="AB20" s="11" t="s">
        <v>160</v>
      </c>
      <c r="AC20" s="10" t="s">
        <v>161</v>
      </c>
      <c r="AD20" s="12" t="s">
        <v>162</v>
      </c>
      <c r="AE20" s="13" t="s">
        <v>71</v>
      </c>
      <c r="AF20" s="14">
        <v>10</v>
      </c>
      <c r="AG20" s="14">
        <v>3</v>
      </c>
      <c r="AH20" s="14">
        <v>3</v>
      </c>
      <c r="AI20" s="14">
        <v>1</v>
      </c>
      <c r="AJ20" s="14">
        <v>3</v>
      </c>
      <c r="AK20" s="14">
        <v>85607182.5</v>
      </c>
      <c r="AL20" s="14">
        <v>60857275</v>
      </c>
      <c r="AM20" s="14">
        <v>60857275</v>
      </c>
      <c r="AN20" s="14">
        <v>673500000</v>
      </c>
      <c r="AO20" s="14">
        <v>60857275</v>
      </c>
      <c r="AP20" s="14">
        <v>856071825</v>
      </c>
      <c r="AQ20" s="15" t="s">
        <v>82</v>
      </c>
      <c r="AR20" s="16">
        <v>0</v>
      </c>
      <c r="AS20" s="17">
        <f t="shared" si="16"/>
        <v>0</v>
      </c>
      <c r="AT20" s="18">
        <f t="shared" si="17"/>
        <v>0</v>
      </c>
      <c r="AU20" s="18">
        <f t="shared" si="18"/>
        <v>0</v>
      </c>
      <c r="AV20" s="21">
        <f t="shared" si="3"/>
        <v>856071825</v>
      </c>
      <c r="AW20" s="12" t="s">
        <v>73</v>
      </c>
      <c r="AX20" s="11">
        <v>2</v>
      </c>
      <c r="AY20" s="11" t="s">
        <v>83</v>
      </c>
      <c r="AZ20" s="19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58</v>
      </c>
      <c r="I21" s="11"/>
      <c r="J21" s="10"/>
      <c r="K21" s="10"/>
      <c r="L21" s="10"/>
      <c r="M21" s="11" t="s">
        <v>163</v>
      </c>
      <c r="N21" s="11">
        <v>21</v>
      </c>
      <c r="O21" s="11" t="s">
        <v>90</v>
      </c>
      <c r="P21" s="11">
        <v>21420</v>
      </c>
      <c r="Q21" s="11" t="s">
        <v>164</v>
      </c>
      <c r="R21" s="11" t="s">
        <v>62</v>
      </c>
      <c r="S21" s="11" t="s">
        <v>63</v>
      </c>
      <c r="T21" s="11" t="s">
        <v>165</v>
      </c>
      <c r="U21" s="10" t="s">
        <v>166</v>
      </c>
      <c r="V21" s="11" t="s">
        <v>167</v>
      </c>
      <c r="W21" s="10" t="s">
        <v>168</v>
      </c>
      <c r="X21" s="11"/>
      <c r="Y21" s="10"/>
      <c r="Z21" s="11"/>
      <c r="AA21" s="10"/>
      <c r="AB21" s="11" t="s">
        <v>169</v>
      </c>
      <c r="AC21" s="10" t="s">
        <v>170</v>
      </c>
      <c r="AD21" s="12" t="s">
        <v>171</v>
      </c>
      <c r="AE21" s="13" t="s">
        <v>71</v>
      </c>
      <c r="AF21" s="14">
        <v>123</v>
      </c>
      <c r="AG21" s="14">
        <v>123</v>
      </c>
      <c r="AH21" s="14">
        <v>0</v>
      </c>
      <c r="AI21" s="14">
        <v>0</v>
      </c>
      <c r="AJ21" s="14">
        <v>0</v>
      </c>
      <c r="AK21" s="14">
        <v>2460000000</v>
      </c>
      <c r="AL21" s="14">
        <v>2460000000</v>
      </c>
      <c r="AM21" s="14">
        <v>0</v>
      </c>
      <c r="AN21" s="14">
        <v>0</v>
      </c>
      <c r="AO21" s="14">
        <v>0</v>
      </c>
      <c r="AP21" s="14">
        <v>2460000000</v>
      </c>
      <c r="AQ21" s="15" t="s">
        <v>72</v>
      </c>
      <c r="AR21" s="16">
        <v>0</v>
      </c>
      <c r="AS21" s="17">
        <f t="shared" si="13"/>
        <v>0</v>
      </c>
      <c r="AT21" s="18">
        <f t="shared" si="14"/>
        <v>0</v>
      </c>
      <c r="AU21" s="18">
        <f t="shared" si="15"/>
        <v>0</v>
      </c>
      <c r="AV21" s="18">
        <f t="shared" si="3"/>
        <v>2460000000</v>
      </c>
      <c r="AW21" s="12" t="s">
        <v>73</v>
      </c>
      <c r="AX21" s="11">
        <v>4</v>
      </c>
      <c r="AY21" s="11" t="s">
        <v>95</v>
      </c>
      <c r="AZ21" s="19"/>
    </row>
    <row r="22" spans="1:52" ht="27.6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58</v>
      </c>
      <c r="I22" s="11"/>
      <c r="J22" s="10"/>
      <c r="K22" s="10"/>
      <c r="L22" s="10"/>
      <c r="M22" s="11" t="s">
        <v>172</v>
      </c>
      <c r="N22" s="11">
        <v>62</v>
      </c>
      <c r="O22" s="11" t="s">
        <v>112</v>
      </c>
      <c r="P22" s="11">
        <v>62260</v>
      </c>
      <c r="Q22" s="11" t="s">
        <v>173</v>
      </c>
      <c r="R22" s="11" t="s">
        <v>62</v>
      </c>
      <c r="S22" s="11" t="s">
        <v>63</v>
      </c>
      <c r="T22" s="11" t="s">
        <v>64</v>
      </c>
      <c r="U22" s="10" t="s">
        <v>65</v>
      </c>
      <c r="V22" s="11" t="s">
        <v>66</v>
      </c>
      <c r="W22" s="10" t="s">
        <v>67</v>
      </c>
      <c r="X22" s="11"/>
      <c r="Y22" s="10"/>
      <c r="Z22" s="11"/>
      <c r="AA22" s="10"/>
      <c r="AB22" s="11" t="s">
        <v>174</v>
      </c>
      <c r="AC22" s="10" t="s">
        <v>175</v>
      </c>
      <c r="AD22" s="12" t="s">
        <v>176</v>
      </c>
      <c r="AE22" s="13" t="s">
        <v>104</v>
      </c>
      <c r="AF22" s="14">
        <v>12</v>
      </c>
      <c r="AG22" s="14">
        <v>3</v>
      </c>
      <c r="AH22" s="14">
        <v>3</v>
      </c>
      <c r="AI22" s="14">
        <v>3</v>
      </c>
      <c r="AJ22" s="14">
        <v>3</v>
      </c>
      <c r="AK22" s="14">
        <v>21666666.666666999</v>
      </c>
      <c r="AL22" s="14">
        <v>65000000</v>
      </c>
      <c r="AM22" s="14">
        <v>65000000</v>
      </c>
      <c r="AN22" s="14">
        <v>65000000</v>
      </c>
      <c r="AO22" s="14">
        <v>65000000</v>
      </c>
      <c r="AP22" s="14">
        <v>260000000</v>
      </c>
      <c r="AQ22" s="15" t="s">
        <v>82</v>
      </c>
      <c r="AR22" s="16">
        <v>0</v>
      </c>
      <c r="AS22" s="17">
        <f t="shared" ref="AS22:AS23" si="19">IF(AR22=1,AP22*1,0)</f>
        <v>0</v>
      </c>
      <c r="AT22" s="18">
        <f t="shared" ref="AT22:AT23" si="20">IF(AR22=1,AS22*1,0)</f>
        <v>0</v>
      </c>
      <c r="AU22" s="18">
        <f t="shared" ref="AU22:AU23" si="21">IF(AR22=1,AP22*1,0)</f>
        <v>0</v>
      </c>
      <c r="AV22" s="21">
        <f t="shared" si="3"/>
        <v>260000000</v>
      </c>
      <c r="AW22" s="12" t="s">
        <v>73</v>
      </c>
      <c r="AX22" s="11">
        <v>2</v>
      </c>
      <c r="AY22" s="11" t="s">
        <v>83</v>
      </c>
      <c r="AZ22" s="19"/>
    </row>
    <row r="23" spans="1:52" ht="27.6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58</v>
      </c>
      <c r="I23" s="11"/>
      <c r="J23" s="10"/>
      <c r="K23" s="10"/>
      <c r="L23" s="10"/>
      <c r="M23" s="11" t="s">
        <v>177</v>
      </c>
      <c r="N23" s="11">
        <v>62</v>
      </c>
      <c r="O23" s="11" t="s">
        <v>112</v>
      </c>
      <c r="P23" s="11">
        <v>62260</v>
      </c>
      <c r="Q23" s="11" t="s">
        <v>173</v>
      </c>
      <c r="R23" s="11" t="s">
        <v>62</v>
      </c>
      <c r="S23" s="11" t="s">
        <v>63</v>
      </c>
      <c r="T23" s="11" t="s">
        <v>64</v>
      </c>
      <c r="U23" s="10" t="s">
        <v>65</v>
      </c>
      <c r="V23" s="11" t="s">
        <v>66</v>
      </c>
      <c r="W23" s="10" t="s">
        <v>67</v>
      </c>
      <c r="X23" s="11"/>
      <c r="Y23" s="10"/>
      <c r="Z23" s="11"/>
      <c r="AA23" s="10"/>
      <c r="AB23" s="11" t="s">
        <v>178</v>
      </c>
      <c r="AC23" s="10" t="s">
        <v>179</v>
      </c>
      <c r="AD23" s="12" t="s">
        <v>180</v>
      </c>
      <c r="AE23" s="13" t="s">
        <v>104</v>
      </c>
      <c r="AF23" s="14">
        <v>12</v>
      </c>
      <c r="AG23" s="14">
        <v>3</v>
      </c>
      <c r="AH23" s="14">
        <v>3</v>
      </c>
      <c r="AI23" s="14">
        <v>3</v>
      </c>
      <c r="AJ23" s="14">
        <v>3</v>
      </c>
      <c r="AK23" s="14">
        <v>30000000</v>
      </c>
      <c r="AL23" s="14">
        <v>90000000</v>
      </c>
      <c r="AM23" s="14">
        <v>90000000</v>
      </c>
      <c r="AN23" s="14">
        <v>90000000</v>
      </c>
      <c r="AO23" s="14">
        <v>90000000</v>
      </c>
      <c r="AP23" s="14">
        <v>360000000</v>
      </c>
      <c r="AQ23" s="15" t="s">
        <v>82</v>
      </c>
      <c r="AR23" s="16">
        <v>0</v>
      </c>
      <c r="AS23" s="17">
        <f t="shared" si="19"/>
        <v>0</v>
      </c>
      <c r="AT23" s="18">
        <f t="shared" si="20"/>
        <v>0</v>
      </c>
      <c r="AU23" s="18">
        <f t="shared" si="21"/>
        <v>0</v>
      </c>
      <c r="AV23" s="21">
        <f t="shared" si="3"/>
        <v>360000000</v>
      </c>
      <c r="AW23" s="12" t="s">
        <v>73</v>
      </c>
      <c r="AX23" s="11">
        <v>2</v>
      </c>
      <c r="AY23" s="11" t="s">
        <v>83</v>
      </c>
      <c r="AZ23" s="19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58</v>
      </c>
      <c r="I24" s="11"/>
      <c r="J24" s="10"/>
      <c r="K24" s="10"/>
      <c r="L24" s="10"/>
      <c r="M24" s="11" t="s">
        <v>181</v>
      </c>
      <c r="N24" s="11">
        <v>61</v>
      </c>
      <c r="O24" s="11" t="s">
        <v>182</v>
      </c>
      <c r="P24" s="11">
        <v>61160</v>
      </c>
      <c r="Q24" s="11" t="s">
        <v>183</v>
      </c>
      <c r="R24" s="11" t="s">
        <v>62</v>
      </c>
      <c r="S24" s="11" t="s">
        <v>63</v>
      </c>
      <c r="T24" s="11" t="s">
        <v>64</v>
      </c>
      <c r="U24" s="10" t="s">
        <v>65</v>
      </c>
      <c r="V24" s="11" t="s">
        <v>66</v>
      </c>
      <c r="W24" s="10" t="s">
        <v>67</v>
      </c>
      <c r="X24" s="11"/>
      <c r="Y24" s="10"/>
      <c r="Z24" s="11"/>
      <c r="AA24" s="10"/>
      <c r="AB24" s="11" t="s">
        <v>184</v>
      </c>
      <c r="AC24" s="10" t="s">
        <v>185</v>
      </c>
      <c r="AD24" s="12" t="s">
        <v>186</v>
      </c>
      <c r="AE24" s="13" t="s">
        <v>187</v>
      </c>
      <c r="AF24" s="14">
        <v>3060</v>
      </c>
      <c r="AG24" s="14">
        <v>765</v>
      </c>
      <c r="AH24" s="14">
        <v>765</v>
      </c>
      <c r="AI24" s="14">
        <v>765</v>
      </c>
      <c r="AJ24" s="14">
        <v>765</v>
      </c>
      <c r="AK24" s="14">
        <v>7978</v>
      </c>
      <c r="AL24" s="14">
        <v>6103261.25</v>
      </c>
      <c r="AM24" s="14">
        <v>6103261.25</v>
      </c>
      <c r="AN24" s="14">
        <v>6103261.25</v>
      </c>
      <c r="AO24" s="14">
        <v>6103261.25</v>
      </c>
      <c r="AP24" s="14">
        <v>24413045</v>
      </c>
      <c r="AQ24" s="15" t="s">
        <v>72</v>
      </c>
      <c r="AR24" s="16">
        <v>0</v>
      </c>
      <c r="AS24" s="17">
        <f t="shared" si="13"/>
        <v>0</v>
      </c>
      <c r="AT24" s="18">
        <f t="shared" si="14"/>
        <v>0</v>
      </c>
      <c r="AU24" s="18">
        <f t="shared" si="15"/>
        <v>0</v>
      </c>
      <c r="AV24" s="18">
        <f t="shared" si="3"/>
        <v>24413045</v>
      </c>
      <c r="AW24" s="12" t="s">
        <v>73</v>
      </c>
      <c r="AX24" s="11">
        <v>1</v>
      </c>
      <c r="AY24" s="11" t="s">
        <v>188</v>
      </c>
      <c r="AZ24" s="19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58</v>
      </c>
      <c r="I25" s="11"/>
      <c r="J25" s="10"/>
      <c r="K25" s="10"/>
      <c r="L25" s="10"/>
      <c r="M25" s="11" t="s">
        <v>189</v>
      </c>
      <c r="N25" s="11">
        <v>61</v>
      </c>
      <c r="O25" s="11" t="s">
        <v>182</v>
      </c>
      <c r="P25" s="11">
        <v>61630</v>
      </c>
      <c r="Q25" s="11" t="s">
        <v>190</v>
      </c>
      <c r="R25" s="11" t="s">
        <v>62</v>
      </c>
      <c r="S25" s="11" t="s">
        <v>63</v>
      </c>
      <c r="T25" s="11" t="s">
        <v>64</v>
      </c>
      <c r="U25" s="10" t="s">
        <v>65</v>
      </c>
      <c r="V25" s="11" t="s">
        <v>66</v>
      </c>
      <c r="W25" s="10" t="s">
        <v>67</v>
      </c>
      <c r="X25" s="11"/>
      <c r="Y25" s="10"/>
      <c r="Z25" s="11"/>
      <c r="AA25" s="10"/>
      <c r="AB25" s="11" t="s">
        <v>191</v>
      </c>
      <c r="AC25" s="10" t="s">
        <v>192</v>
      </c>
      <c r="AD25" s="12" t="s">
        <v>193</v>
      </c>
      <c r="AE25" s="13" t="s">
        <v>187</v>
      </c>
      <c r="AF25" s="14">
        <v>1476</v>
      </c>
      <c r="AG25" s="14">
        <v>369</v>
      </c>
      <c r="AH25" s="14">
        <v>369</v>
      </c>
      <c r="AI25" s="14">
        <v>369</v>
      </c>
      <c r="AJ25" s="14">
        <v>369</v>
      </c>
      <c r="AK25" s="14">
        <v>255396.33604336</v>
      </c>
      <c r="AL25" s="14">
        <v>94241248</v>
      </c>
      <c r="AM25" s="14">
        <v>94241248</v>
      </c>
      <c r="AN25" s="14">
        <v>94241248</v>
      </c>
      <c r="AO25" s="14">
        <v>94241248</v>
      </c>
      <c r="AP25" s="14">
        <v>376964992</v>
      </c>
      <c r="AQ25" s="15" t="s">
        <v>72</v>
      </c>
      <c r="AR25" s="16">
        <v>0</v>
      </c>
      <c r="AS25" s="17">
        <f t="shared" si="13"/>
        <v>0</v>
      </c>
      <c r="AT25" s="18">
        <f t="shared" si="14"/>
        <v>0</v>
      </c>
      <c r="AU25" s="18">
        <f t="shared" si="15"/>
        <v>0</v>
      </c>
      <c r="AV25" s="18">
        <f t="shared" si="3"/>
        <v>376964992</v>
      </c>
      <c r="AW25" s="12" t="s">
        <v>73</v>
      </c>
      <c r="AX25" s="11">
        <v>1</v>
      </c>
      <c r="AY25" s="11" t="s">
        <v>188</v>
      </c>
      <c r="AZ25" s="19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58</v>
      </c>
      <c r="I26" s="11"/>
      <c r="J26" s="10"/>
      <c r="K26" s="10"/>
      <c r="L26" s="10"/>
      <c r="M26" s="11" t="s">
        <v>194</v>
      </c>
      <c r="N26" s="11">
        <v>61</v>
      </c>
      <c r="O26" s="11" t="s">
        <v>182</v>
      </c>
      <c r="P26" s="11">
        <v>61610</v>
      </c>
      <c r="Q26" s="11" t="s">
        <v>195</v>
      </c>
      <c r="R26" s="11" t="s">
        <v>62</v>
      </c>
      <c r="S26" s="11" t="s">
        <v>63</v>
      </c>
      <c r="T26" s="11" t="s">
        <v>64</v>
      </c>
      <c r="U26" s="10" t="s">
        <v>65</v>
      </c>
      <c r="V26" s="11" t="s">
        <v>66</v>
      </c>
      <c r="W26" s="10" t="s">
        <v>67</v>
      </c>
      <c r="X26" s="11"/>
      <c r="Y26" s="10"/>
      <c r="Z26" s="11"/>
      <c r="AA26" s="10"/>
      <c r="AB26" s="11" t="s">
        <v>196</v>
      </c>
      <c r="AC26" s="10" t="s">
        <v>197</v>
      </c>
      <c r="AD26" s="12" t="s">
        <v>198</v>
      </c>
      <c r="AE26" s="13" t="s">
        <v>187</v>
      </c>
      <c r="AF26" s="14">
        <v>12</v>
      </c>
      <c r="AG26" s="14">
        <v>3</v>
      </c>
      <c r="AH26" s="14">
        <v>3</v>
      </c>
      <c r="AI26" s="14">
        <v>3</v>
      </c>
      <c r="AJ26" s="14">
        <v>3</v>
      </c>
      <c r="AK26" s="14">
        <v>14779076.25</v>
      </c>
      <c r="AL26" s="14">
        <v>44337228.75</v>
      </c>
      <c r="AM26" s="14">
        <v>44337228.75</v>
      </c>
      <c r="AN26" s="14">
        <v>44337228.75</v>
      </c>
      <c r="AO26" s="14">
        <v>44337228.75</v>
      </c>
      <c r="AP26" s="14">
        <v>177348915</v>
      </c>
      <c r="AQ26" s="15" t="s">
        <v>72</v>
      </c>
      <c r="AR26" s="16">
        <v>0</v>
      </c>
      <c r="AS26" s="17">
        <f t="shared" si="13"/>
        <v>0</v>
      </c>
      <c r="AT26" s="18">
        <f t="shared" si="14"/>
        <v>0</v>
      </c>
      <c r="AU26" s="18">
        <f t="shared" si="15"/>
        <v>0</v>
      </c>
      <c r="AV26" s="18">
        <f t="shared" si="3"/>
        <v>177348915</v>
      </c>
      <c r="AW26" s="12" t="s">
        <v>73</v>
      </c>
      <c r="AX26" s="11">
        <v>1</v>
      </c>
      <c r="AY26" s="11" t="s">
        <v>188</v>
      </c>
      <c r="AZ26" s="19"/>
    </row>
    <row r="27" spans="1:52" ht="14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58</v>
      </c>
      <c r="I27" s="11"/>
      <c r="J27" s="10"/>
      <c r="K27" s="10"/>
      <c r="L27" s="10"/>
      <c r="M27" s="11" t="s">
        <v>199</v>
      </c>
      <c r="N27" s="11">
        <v>62</v>
      </c>
      <c r="O27" s="11" t="s">
        <v>112</v>
      </c>
      <c r="P27" s="11">
        <v>62360</v>
      </c>
      <c r="Q27" s="11" t="s">
        <v>200</v>
      </c>
      <c r="R27" s="11" t="s">
        <v>62</v>
      </c>
      <c r="S27" s="11" t="s">
        <v>63</v>
      </c>
      <c r="T27" s="11" t="s">
        <v>64</v>
      </c>
      <c r="U27" s="10" t="s">
        <v>65</v>
      </c>
      <c r="V27" s="11" t="s">
        <v>66</v>
      </c>
      <c r="W27" s="10" t="s">
        <v>67</v>
      </c>
      <c r="X27" s="11"/>
      <c r="Y27" s="10"/>
      <c r="Z27" s="11"/>
      <c r="AA27" s="10"/>
      <c r="AB27" s="11" t="s">
        <v>201</v>
      </c>
      <c r="AC27" s="10" t="s">
        <v>202</v>
      </c>
      <c r="AD27" s="12" t="s">
        <v>203</v>
      </c>
      <c r="AE27" s="13" t="s">
        <v>104</v>
      </c>
      <c r="AF27" s="14">
        <v>12</v>
      </c>
      <c r="AG27" s="14">
        <v>3</v>
      </c>
      <c r="AH27" s="14">
        <v>3</v>
      </c>
      <c r="AI27" s="14">
        <v>3</v>
      </c>
      <c r="AJ27" s="14">
        <v>3</v>
      </c>
      <c r="AK27" s="14">
        <v>12728234.333333001</v>
      </c>
      <c r="AL27" s="14">
        <v>38184703</v>
      </c>
      <c r="AM27" s="14">
        <v>38184703</v>
      </c>
      <c r="AN27" s="14">
        <v>38184703</v>
      </c>
      <c r="AO27" s="14">
        <v>38184703</v>
      </c>
      <c r="AP27" s="14">
        <v>152738812</v>
      </c>
      <c r="AQ27" s="15" t="s">
        <v>82</v>
      </c>
      <c r="AR27" s="16">
        <v>0</v>
      </c>
      <c r="AS27" s="17">
        <f t="shared" ref="AS27:AS32" si="22">IF(AR27=1,AP27*1,0)</f>
        <v>0</v>
      </c>
      <c r="AT27" s="18">
        <f t="shared" ref="AT27:AT32" si="23">IF(AR27=1,AS27*1,0)</f>
        <v>0</v>
      </c>
      <c r="AU27" s="18">
        <f t="shared" ref="AU27:AU32" si="24">IF(AR27=1,AP27*1,0)</f>
        <v>0</v>
      </c>
      <c r="AV27" s="21">
        <f t="shared" si="3"/>
        <v>152738812</v>
      </c>
      <c r="AW27" s="12" t="s">
        <v>73</v>
      </c>
      <c r="AX27" s="11">
        <v>2</v>
      </c>
      <c r="AY27" s="11" t="s">
        <v>83</v>
      </c>
      <c r="AZ27" s="19"/>
    </row>
    <row r="28" spans="1:52" ht="27.6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58</v>
      </c>
      <c r="I28" s="11"/>
      <c r="J28" s="10"/>
      <c r="K28" s="10"/>
      <c r="L28" s="10"/>
      <c r="M28" s="11" t="s">
        <v>204</v>
      </c>
      <c r="N28" s="11">
        <v>62</v>
      </c>
      <c r="O28" s="11" t="s">
        <v>112</v>
      </c>
      <c r="P28" s="11">
        <v>62510</v>
      </c>
      <c r="Q28" s="11" t="s">
        <v>205</v>
      </c>
      <c r="R28" s="11" t="s">
        <v>62</v>
      </c>
      <c r="S28" s="11" t="s">
        <v>63</v>
      </c>
      <c r="T28" s="11" t="s">
        <v>64</v>
      </c>
      <c r="U28" s="10" t="s">
        <v>65</v>
      </c>
      <c r="V28" s="11" t="s">
        <v>66</v>
      </c>
      <c r="W28" s="10" t="s">
        <v>67</v>
      </c>
      <c r="X28" s="11"/>
      <c r="Y28" s="10"/>
      <c r="Z28" s="11"/>
      <c r="AA28" s="10"/>
      <c r="AB28" s="11" t="s">
        <v>206</v>
      </c>
      <c r="AC28" s="10" t="s">
        <v>207</v>
      </c>
      <c r="AD28" s="12" t="s">
        <v>208</v>
      </c>
      <c r="AE28" s="13" t="s">
        <v>209</v>
      </c>
      <c r="AF28" s="14">
        <v>12</v>
      </c>
      <c r="AG28" s="14">
        <v>3</v>
      </c>
      <c r="AH28" s="14">
        <v>3</v>
      </c>
      <c r="AI28" s="14">
        <v>3</v>
      </c>
      <c r="AJ28" s="14">
        <v>3</v>
      </c>
      <c r="AK28" s="14">
        <v>33018841.666666999</v>
      </c>
      <c r="AL28" s="14">
        <v>48742033</v>
      </c>
      <c r="AM28" s="14">
        <v>48742033</v>
      </c>
      <c r="AN28" s="14">
        <v>250000000</v>
      </c>
      <c r="AO28" s="14">
        <v>48742034</v>
      </c>
      <c r="AP28" s="14">
        <v>396226100</v>
      </c>
      <c r="AQ28" s="15" t="s">
        <v>82</v>
      </c>
      <c r="AR28" s="16">
        <v>0</v>
      </c>
      <c r="AS28" s="17">
        <f t="shared" si="22"/>
        <v>0</v>
      </c>
      <c r="AT28" s="18">
        <f t="shared" si="23"/>
        <v>0</v>
      </c>
      <c r="AU28" s="18">
        <f t="shared" si="24"/>
        <v>0</v>
      </c>
      <c r="AV28" s="21">
        <f t="shared" si="3"/>
        <v>396226100</v>
      </c>
      <c r="AW28" s="12" t="s">
        <v>73</v>
      </c>
      <c r="AX28" s="11">
        <v>2</v>
      </c>
      <c r="AY28" s="11" t="s">
        <v>83</v>
      </c>
      <c r="AZ28" s="19"/>
    </row>
    <row r="29" spans="1:52" ht="14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58</v>
      </c>
      <c r="I29" s="11"/>
      <c r="J29" s="10"/>
      <c r="K29" s="10"/>
      <c r="L29" s="10"/>
      <c r="M29" s="11" t="s">
        <v>210</v>
      </c>
      <c r="N29" s="11">
        <v>62</v>
      </c>
      <c r="O29" s="11" t="s">
        <v>112</v>
      </c>
      <c r="P29" s="11">
        <v>62570</v>
      </c>
      <c r="Q29" s="11" t="s">
        <v>211</v>
      </c>
      <c r="R29" s="11" t="s">
        <v>62</v>
      </c>
      <c r="S29" s="11" t="s">
        <v>63</v>
      </c>
      <c r="T29" s="11" t="s">
        <v>64</v>
      </c>
      <c r="U29" s="10" t="s">
        <v>65</v>
      </c>
      <c r="V29" s="11" t="s">
        <v>66</v>
      </c>
      <c r="W29" s="10" t="s">
        <v>67</v>
      </c>
      <c r="X29" s="11"/>
      <c r="Y29" s="10"/>
      <c r="Z29" s="11"/>
      <c r="AA29" s="10"/>
      <c r="AB29" s="11" t="s">
        <v>212</v>
      </c>
      <c r="AC29" s="10" t="s">
        <v>213</v>
      </c>
      <c r="AD29" s="12" t="s">
        <v>214</v>
      </c>
      <c r="AE29" s="13" t="s">
        <v>104</v>
      </c>
      <c r="AF29" s="14">
        <v>12</v>
      </c>
      <c r="AG29" s="14">
        <v>3</v>
      </c>
      <c r="AH29" s="14">
        <v>3</v>
      </c>
      <c r="AI29" s="14">
        <v>3</v>
      </c>
      <c r="AJ29" s="14">
        <v>3</v>
      </c>
      <c r="AK29" s="14">
        <v>16666666.666666999</v>
      </c>
      <c r="AL29" s="14">
        <v>50000000</v>
      </c>
      <c r="AM29" s="14">
        <v>50000000</v>
      </c>
      <c r="AN29" s="14">
        <v>50000000</v>
      </c>
      <c r="AO29" s="14">
        <v>50000000</v>
      </c>
      <c r="AP29" s="14">
        <v>200000000</v>
      </c>
      <c r="AQ29" s="15" t="s">
        <v>82</v>
      </c>
      <c r="AR29" s="16">
        <v>0</v>
      </c>
      <c r="AS29" s="17">
        <f t="shared" si="22"/>
        <v>0</v>
      </c>
      <c r="AT29" s="18">
        <f t="shared" si="23"/>
        <v>0</v>
      </c>
      <c r="AU29" s="18">
        <f t="shared" si="24"/>
        <v>0</v>
      </c>
      <c r="AV29" s="21">
        <f t="shared" si="3"/>
        <v>200000000</v>
      </c>
      <c r="AW29" s="12" t="s">
        <v>73</v>
      </c>
      <c r="AX29" s="11">
        <v>2</v>
      </c>
      <c r="AY29" s="11" t="s">
        <v>83</v>
      </c>
      <c r="AZ29" s="19"/>
    </row>
    <row r="30" spans="1:52" ht="14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58</v>
      </c>
      <c r="I30" s="11"/>
      <c r="J30" s="10"/>
      <c r="K30" s="10"/>
      <c r="L30" s="10"/>
      <c r="M30" s="11" t="s">
        <v>215</v>
      </c>
      <c r="N30" s="11">
        <v>62</v>
      </c>
      <c r="O30" s="11" t="s">
        <v>112</v>
      </c>
      <c r="P30" s="11">
        <v>62580</v>
      </c>
      <c r="Q30" s="11" t="s">
        <v>155</v>
      </c>
      <c r="R30" s="11" t="s">
        <v>62</v>
      </c>
      <c r="S30" s="11" t="s">
        <v>63</v>
      </c>
      <c r="T30" s="11" t="s">
        <v>64</v>
      </c>
      <c r="U30" s="10" t="s">
        <v>65</v>
      </c>
      <c r="V30" s="11" t="s">
        <v>66</v>
      </c>
      <c r="W30" s="10" t="s">
        <v>67</v>
      </c>
      <c r="X30" s="11"/>
      <c r="Y30" s="10"/>
      <c r="Z30" s="11"/>
      <c r="AA30" s="10"/>
      <c r="AB30" s="11" t="s">
        <v>216</v>
      </c>
      <c r="AC30" s="10" t="s">
        <v>217</v>
      </c>
      <c r="AD30" s="12" t="s">
        <v>218</v>
      </c>
      <c r="AE30" s="13" t="s">
        <v>104</v>
      </c>
      <c r="AF30" s="14">
        <v>12</v>
      </c>
      <c r="AG30" s="14">
        <v>3</v>
      </c>
      <c r="AH30" s="14">
        <v>3</v>
      </c>
      <c r="AI30" s="14">
        <v>3</v>
      </c>
      <c r="AJ30" s="14">
        <v>3</v>
      </c>
      <c r="AK30" s="14">
        <v>2942598.6666667</v>
      </c>
      <c r="AL30" s="14">
        <v>8827796</v>
      </c>
      <c r="AM30" s="14">
        <v>8827796</v>
      </c>
      <c r="AN30" s="14">
        <v>8827796</v>
      </c>
      <c r="AO30" s="14">
        <v>8827796</v>
      </c>
      <c r="AP30" s="14">
        <v>35311184</v>
      </c>
      <c r="AQ30" s="15" t="s">
        <v>82</v>
      </c>
      <c r="AR30" s="16">
        <v>0</v>
      </c>
      <c r="AS30" s="17">
        <f t="shared" si="22"/>
        <v>0</v>
      </c>
      <c r="AT30" s="18">
        <f t="shared" si="23"/>
        <v>0</v>
      </c>
      <c r="AU30" s="18">
        <f t="shared" si="24"/>
        <v>0</v>
      </c>
      <c r="AV30" s="21">
        <f t="shared" si="3"/>
        <v>35311184</v>
      </c>
      <c r="AW30" s="12" t="s">
        <v>73</v>
      </c>
      <c r="AX30" s="11">
        <v>2</v>
      </c>
      <c r="AY30" s="11" t="s">
        <v>83</v>
      </c>
      <c r="AZ30" s="19"/>
    </row>
    <row r="31" spans="1:52" ht="14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58</v>
      </c>
      <c r="I31" s="11"/>
      <c r="J31" s="10"/>
      <c r="K31" s="10"/>
      <c r="L31" s="10"/>
      <c r="M31" s="11" t="s">
        <v>219</v>
      </c>
      <c r="N31" s="11">
        <v>62</v>
      </c>
      <c r="O31" s="11" t="s">
        <v>112</v>
      </c>
      <c r="P31" s="11">
        <v>62550</v>
      </c>
      <c r="Q31" s="11" t="s">
        <v>220</v>
      </c>
      <c r="R31" s="11" t="s">
        <v>62</v>
      </c>
      <c r="S31" s="11" t="s">
        <v>63</v>
      </c>
      <c r="T31" s="11" t="s">
        <v>64</v>
      </c>
      <c r="U31" s="10" t="s">
        <v>65</v>
      </c>
      <c r="V31" s="11" t="s">
        <v>66</v>
      </c>
      <c r="W31" s="10" t="s">
        <v>67</v>
      </c>
      <c r="X31" s="11"/>
      <c r="Y31" s="10"/>
      <c r="Z31" s="11"/>
      <c r="AA31" s="10"/>
      <c r="AB31" s="11" t="s">
        <v>221</v>
      </c>
      <c r="AC31" s="10" t="s">
        <v>222</v>
      </c>
      <c r="AD31" s="12" t="s">
        <v>223</v>
      </c>
      <c r="AE31" s="13" t="s">
        <v>104</v>
      </c>
      <c r="AF31" s="14">
        <v>12</v>
      </c>
      <c r="AG31" s="14">
        <v>3</v>
      </c>
      <c r="AH31" s="14">
        <v>3</v>
      </c>
      <c r="AI31" s="14">
        <v>3</v>
      </c>
      <c r="AJ31" s="14">
        <v>3</v>
      </c>
      <c r="AK31" s="14">
        <v>126458402.33333001</v>
      </c>
      <c r="AL31" s="14">
        <v>379375207</v>
      </c>
      <c r="AM31" s="14">
        <v>379375207</v>
      </c>
      <c r="AN31" s="14">
        <v>379375207</v>
      </c>
      <c r="AO31" s="14">
        <v>379375207</v>
      </c>
      <c r="AP31" s="14">
        <v>1517500828</v>
      </c>
      <c r="AQ31" s="15" t="s">
        <v>82</v>
      </c>
      <c r="AR31" s="16">
        <v>0</v>
      </c>
      <c r="AS31" s="17">
        <f t="shared" si="22"/>
        <v>0</v>
      </c>
      <c r="AT31" s="18">
        <f t="shared" si="23"/>
        <v>0</v>
      </c>
      <c r="AU31" s="18">
        <f t="shared" si="24"/>
        <v>0</v>
      </c>
      <c r="AV31" s="21">
        <f t="shared" si="3"/>
        <v>1517500828</v>
      </c>
      <c r="AW31" s="12" t="s">
        <v>73</v>
      </c>
      <c r="AX31" s="11">
        <v>2</v>
      </c>
      <c r="AY31" s="11" t="s">
        <v>83</v>
      </c>
      <c r="AZ31" s="19"/>
    </row>
    <row r="32" spans="1:52" ht="14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58</v>
      </c>
      <c r="I32" s="11"/>
      <c r="J32" s="10"/>
      <c r="K32" s="10"/>
      <c r="L32" s="10"/>
      <c r="M32" s="11" t="s">
        <v>224</v>
      </c>
      <c r="N32" s="11">
        <v>63</v>
      </c>
      <c r="O32" s="11" t="s">
        <v>76</v>
      </c>
      <c r="P32" s="11">
        <v>63510</v>
      </c>
      <c r="Q32" s="11" t="s">
        <v>225</v>
      </c>
      <c r="R32" s="11" t="s">
        <v>62</v>
      </c>
      <c r="S32" s="11" t="s">
        <v>63</v>
      </c>
      <c r="T32" s="11" t="s">
        <v>64</v>
      </c>
      <c r="U32" s="10" t="s">
        <v>65</v>
      </c>
      <c r="V32" s="11" t="s">
        <v>66</v>
      </c>
      <c r="W32" s="10" t="s">
        <v>67</v>
      </c>
      <c r="X32" s="11"/>
      <c r="Y32" s="10"/>
      <c r="Z32" s="11"/>
      <c r="AA32" s="10"/>
      <c r="AB32" s="11" t="s">
        <v>226</v>
      </c>
      <c r="AC32" s="10" t="s">
        <v>227</v>
      </c>
      <c r="AD32" s="12" t="s">
        <v>228</v>
      </c>
      <c r="AE32" s="13" t="s">
        <v>209</v>
      </c>
      <c r="AF32" s="14">
        <v>12</v>
      </c>
      <c r="AG32" s="14">
        <v>3</v>
      </c>
      <c r="AH32" s="14">
        <v>3</v>
      </c>
      <c r="AI32" s="14">
        <v>3</v>
      </c>
      <c r="AJ32" s="14">
        <v>3</v>
      </c>
      <c r="AK32" s="14">
        <v>5758998.3333333004</v>
      </c>
      <c r="AL32" s="14">
        <v>17276995</v>
      </c>
      <c r="AM32" s="14">
        <v>17276995</v>
      </c>
      <c r="AN32" s="14">
        <v>17276995</v>
      </c>
      <c r="AO32" s="14">
        <v>17276995</v>
      </c>
      <c r="AP32" s="14">
        <v>69107980</v>
      </c>
      <c r="AQ32" s="15" t="s">
        <v>82</v>
      </c>
      <c r="AR32" s="16">
        <v>0</v>
      </c>
      <c r="AS32" s="17">
        <f t="shared" si="22"/>
        <v>0</v>
      </c>
      <c r="AT32" s="18">
        <f t="shared" si="23"/>
        <v>0</v>
      </c>
      <c r="AU32" s="18">
        <f t="shared" si="24"/>
        <v>0</v>
      </c>
      <c r="AV32" s="21">
        <f t="shared" si="3"/>
        <v>69107980</v>
      </c>
      <c r="AW32" s="12" t="s">
        <v>73</v>
      </c>
      <c r="AX32" s="11">
        <v>2</v>
      </c>
      <c r="AY32" s="11" t="s">
        <v>83</v>
      </c>
      <c r="AZ32" s="19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58</v>
      </c>
      <c r="I33" s="11"/>
      <c r="J33" s="10"/>
      <c r="K33" s="10"/>
      <c r="L33" s="10"/>
      <c r="M33" s="11" t="s">
        <v>229</v>
      </c>
      <c r="N33" s="11">
        <v>66</v>
      </c>
      <c r="O33" s="11" t="s">
        <v>60</v>
      </c>
      <c r="P33" s="11">
        <v>66110</v>
      </c>
      <c r="Q33" s="11" t="s">
        <v>61</v>
      </c>
      <c r="R33" s="11" t="s">
        <v>62</v>
      </c>
      <c r="S33" s="11" t="s">
        <v>63</v>
      </c>
      <c r="T33" s="11" t="s">
        <v>64</v>
      </c>
      <c r="U33" s="10" t="s">
        <v>65</v>
      </c>
      <c r="V33" s="11" t="s">
        <v>66</v>
      </c>
      <c r="W33" s="10" t="s">
        <v>67</v>
      </c>
      <c r="X33" s="11"/>
      <c r="Y33" s="10"/>
      <c r="Z33" s="11"/>
      <c r="AA33" s="10"/>
      <c r="AB33" s="11" t="s">
        <v>230</v>
      </c>
      <c r="AC33" s="10" t="s">
        <v>231</v>
      </c>
      <c r="AD33" s="12" t="s">
        <v>232</v>
      </c>
      <c r="AE33" s="13" t="s">
        <v>104</v>
      </c>
      <c r="AF33" s="14">
        <v>12</v>
      </c>
      <c r="AG33" s="14">
        <v>3</v>
      </c>
      <c r="AH33" s="14">
        <v>3</v>
      </c>
      <c r="AI33" s="14">
        <v>3</v>
      </c>
      <c r="AJ33" s="14">
        <v>3</v>
      </c>
      <c r="AK33" s="14">
        <v>2487000</v>
      </c>
      <c r="AL33" s="14">
        <v>7461000</v>
      </c>
      <c r="AM33" s="14">
        <v>7461000</v>
      </c>
      <c r="AN33" s="14">
        <v>7461000</v>
      </c>
      <c r="AO33" s="14">
        <v>7461000</v>
      </c>
      <c r="AP33" s="14">
        <v>29844000</v>
      </c>
      <c r="AQ33" s="15" t="s">
        <v>72</v>
      </c>
      <c r="AR33" s="16">
        <v>0</v>
      </c>
      <c r="AS33" s="17">
        <f t="shared" si="13"/>
        <v>0</v>
      </c>
      <c r="AT33" s="18">
        <f t="shared" si="14"/>
        <v>0</v>
      </c>
      <c r="AU33" s="18">
        <f t="shared" si="15"/>
        <v>0</v>
      </c>
      <c r="AV33" s="18">
        <f t="shared" si="3"/>
        <v>29844000</v>
      </c>
      <c r="AW33" s="12" t="s">
        <v>73</v>
      </c>
      <c r="AX33" s="11">
        <v>7</v>
      </c>
      <c r="AY33" s="11" t="s">
        <v>74</v>
      </c>
      <c r="AZ33" s="19"/>
    </row>
    <row r="34" spans="1:52" ht="27.6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58</v>
      </c>
      <c r="I34" s="11"/>
      <c r="J34" s="10"/>
      <c r="K34" s="10"/>
      <c r="L34" s="10"/>
      <c r="M34" s="11" t="s">
        <v>233</v>
      </c>
      <c r="N34" s="11">
        <v>62</v>
      </c>
      <c r="O34" s="11" t="s">
        <v>112</v>
      </c>
      <c r="P34" s="11">
        <v>62420</v>
      </c>
      <c r="Q34" s="11" t="s">
        <v>234</v>
      </c>
      <c r="R34" s="11" t="s">
        <v>62</v>
      </c>
      <c r="S34" s="11" t="s">
        <v>63</v>
      </c>
      <c r="T34" s="11" t="s">
        <v>64</v>
      </c>
      <c r="U34" s="10" t="s">
        <v>65</v>
      </c>
      <c r="V34" s="11" t="s">
        <v>66</v>
      </c>
      <c r="W34" s="10" t="s">
        <v>67</v>
      </c>
      <c r="X34" s="11"/>
      <c r="Y34" s="10"/>
      <c r="Z34" s="11"/>
      <c r="AA34" s="10"/>
      <c r="AB34" s="11" t="s">
        <v>235</v>
      </c>
      <c r="AC34" s="10" t="s">
        <v>236</v>
      </c>
      <c r="AD34" s="12" t="s">
        <v>237</v>
      </c>
      <c r="AE34" s="13" t="s">
        <v>104</v>
      </c>
      <c r="AF34" s="14">
        <v>12</v>
      </c>
      <c r="AG34" s="14">
        <v>3</v>
      </c>
      <c r="AH34" s="14">
        <v>3</v>
      </c>
      <c r="AI34" s="14">
        <v>3</v>
      </c>
      <c r="AJ34" s="14">
        <v>3</v>
      </c>
      <c r="AK34" s="14">
        <v>9000000</v>
      </c>
      <c r="AL34" s="14">
        <v>27000000</v>
      </c>
      <c r="AM34" s="14">
        <v>27000000</v>
      </c>
      <c r="AN34" s="14">
        <v>27000000</v>
      </c>
      <c r="AO34" s="14">
        <v>27000000</v>
      </c>
      <c r="AP34" s="14">
        <v>108000000</v>
      </c>
      <c r="AQ34" s="15" t="s">
        <v>82</v>
      </c>
      <c r="AR34" s="16">
        <v>0</v>
      </c>
      <c r="AS34" s="17">
        <f t="shared" ref="AS34:AS35" si="25">IF(AR34=1,AP34*1,0)</f>
        <v>0</v>
      </c>
      <c r="AT34" s="18">
        <f t="shared" ref="AT34:AT35" si="26">IF(AR34=1,AS34*1,0)</f>
        <v>0</v>
      </c>
      <c r="AU34" s="18">
        <f t="shared" ref="AU34:AU35" si="27">IF(AR34=1,AP34*1,0)</f>
        <v>0</v>
      </c>
      <c r="AV34" s="21">
        <f t="shared" si="3"/>
        <v>108000000</v>
      </c>
      <c r="AW34" s="12" t="s">
        <v>73</v>
      </c>
      <c r="AX34" s="11">
        <v>2</v>
      </c>
      <c r="AY34" s="11" t="s">
        <v>83</v>
      </c>
      <c r="AZ34" s="19"/>
    </row>
    <row r="35" spans="1:52" ht="27.6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58</v>
      </c>
      <c r="I35" s="11"/>
      <c r="J35" s="10"/>
      <c r="K35" s="10"/>
      <c r="L35" s="10"/>
      <c r="M35" s="11" t="s">
        <v>238</v>
      </c>
      <c r="N35" s="11">
        <v>62</v>
      </c>
      <c r="O35" s="11" t="s">
        <v>112</v>
      </c>
      <c r="P35" s="11">
        <v>62330</v>
      </c>
      <c r="Q35" s="11" t="s">
        <v>239</v>
      </c>
      <c r="R35" s="11" t="s">
        <v>62</v>
      </c>
      <c r="S35" s="11" t="s">
        <v>63</v>
      </c>
      <c r="T35" s="11" t="s">
        <v>64</v>
      </c>
      <c r="U35" s="10" t="s">
        <v>65</v>
      </c>
      <c r="V35" s="11" t="s">
        <v>66</v>
      </c>
      <c r="W35" s="10" t="s">
        <v>67</v>
      </c>
      <c r="X35" s="11"/>
      <c r="Y35" s="10"/>
      <c r="Z35" s="11"/>
      <c r="AA35" s="10"/>
      <c r="AB35" s="11" t="s">
        <v>240</v>
      </c>
      <c r="AC35" s="10" t="s">
        <v>241</v>
      </c>
      <c r="AD35" s="12" t="s">
        <v>242</v>
      </c>
      <c r="AE35" s="13" t="s">
        <v>104</v>
      </c>
      <c r="AF35" s="14">
        <v>12</v>
      </c>
      <c r="AG35" s="14">
        <v>3</v>
      </c>
      <c r="AH35" s="14">
        <v>3</v>
      </c>
      <c r="AI35" s="14">
        <v>3</v>
      </c>
      <c r="AJ35" s="14">
        <v>3</v>
      </c>
      <c r="AK35" s="14">
        <v>5529500.0833333004</v>
      </c>
      <c r="AL35" s="14">
        <v>16588500.25</v>
      </c>
      <c r="AM35" s="14">
        <v>16588500.25</v>
      </c>
      <c r="AN35" s="14">
        <v>16588500.25</v>
      </c>
      <c r="AO35" s="14">
        <v>16588500.25</v>
      </c>
      <c r="AP35" s="14">
        <v>66354001</v>
      </c>
      <c r="AQ35" s="15" t="s">
        <v>82</v>
      </c>
      <c r="AR35" s="16">
        <v>0</v>
      </c>
      <c r="AS35" s="17">
        <f t="shared" si="25"/>
        <v>0</v>
      </c>
      <c r="AT35" s="18">
        <f t="shared" si="26"/>
        <v>0</v>
      </c>
      <c r="AU35" s="18">
        <f t="shared" si="27"/>
        <v>0</v>
      </c>
      <c r="AV35" s="21">
        <f t="shared" si="3"/>
        <v>66354001</v>
      </c>
      <c r="AW35" s="12" t="s">
        <v>73</v>
      </c>
      <c r="AX35" s="11">
        <v>2</v>
      </c>
      <c r="AY35" s="11" t="s">
        <v>83</v>
      </c>
      <c r="AZ35" s="19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58</v>
      </c>
      <c r="I36" s="11"/>
      <c r="J36" s="10"/>
      <c r="K36" s="10"/>
      <c r="L36" s="10"/>
      <c r="M36" s="11" t="s">
        <v>243</v>
      </c>
      <c r="N36" s="11">
        <v>66</v>
      </c>
      <c r="O36" s="11" t="s">
        <v>60</v>
      </c>
      <c r="P36" s="11">
        <v>66110</v>
      </c>
      <c r="Q36" s="11" t="s">
        <v>61</v>
      </c>
      <c r="R36" s="11" t="s">
        <v>62</v>
      </c>
      <c r="S36" s="11" t="s">
        <v>63</v>
      </c>
      <c r="T36" s="11" t="s">
        <v>64</v>
      </c>
      <c r="U36" s="10" t="s">
        <v>65</v>
      </c>
      <c r="V36" s="11" t="s">
        <v>66</v>
      </c>
      <c r="W36" s="10" t="s">
        <v>67</v>
      </c>
      <c r="X36" s="11"/>
      <c r="Y36" s="10"/>
      <c r="Z36" s="11"/>
      <c r="AA36" s="10"/>
      <c r="AB36" s="11" t="s">
        <v>244</v>
      </c>
      <c r="AC36" s="10" t="s">
        <v>245</v>
      </c>
      <c r="AD36" s="12" t="s">
        <v>246</v>
      </c>
      <c r="AE36" s="13" t="s">
        <v>104</v>
      </c>
      <c r="AF36" s="14">
        <v>12</v>
      </c>
      <c r="AG36" s="14">
        <v>3</v>
      </c>
      <c r="AH36" s="14">
        <v>3</v>
      </c>
      <c r="AI36" s="14">
        <v>3</v>
      </c>
      <c r="AJ36" s="14">
        <v>3</v>
      </c>
      <c r="AK36" s="14">
        <v>7094942.75</v>
      </c>
      <c r="AL36" s="14">
        <v>21284828.25</v>
      </c>
      <c r="AM36" s="14">
        <v>21284828.25</v>
      </c>
      <c r="AN36" s="14">
        <v>21284828.25</v>
      </c>
      <c r="AO36" s="14">
        <v>21284828.25</v>
      </c>
      <c r="AP36" s="14">
        <v>85139313</v>
      </c>
      <c r="AQ36" s="15" t="s">
        <v>72</v>
      </c>
      <c r="AR36" s="16">
        <v>0</v>
      </c>
      <c r="AS36" s="17">
        <f t="shared" si="13"/>
        <v>0</v>
      </c>
      <c r="AT36" s="18">
        <f t="shared" si="14"/>
        <v>0</v>
      </c>
      <c r="AU36" s="18">
        <f t="shared" si="15"/>
        <v>0</v>
      </c>
      <c r="AV36" s="18">
        <f t="shared" si="3"/>
        <v>85139313</v>
      </c>
      <c r="AW36" s="12" t="s">
        <v>73</v>
      </c>
      <c r="AX36" s="11">
        <v>7</v>
      </c>
      <c r="AY36" s="11" t="s">
        <v>74</v>
      </c>
      <c r="AZ36" s="19"/>
    </row>
    <row r="37" spans="1:52" ht="41.4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58</v>
      </c>
      <c r="I37" s="11"/>
      <c r="J37" s="10"/>
      <c r="K37" s="10"/>
      <c r="L37" s="10"/>
      <c r="M37" s="11" t="s">
        <v>247</v>
      </c>
      <c r="N37" s="11">
        <v>67</v>
      </c>
      <c r="O37" s="11" t="s">
        <v>106</v>
      </c>
      <c r="P37" s="11">
        <v>67210</v>
      </c>
      <c r="Q37" s="11" t="s">
        <v>107</v>
      </c>
      <c r="R37" s="11" t="s">
        <v>62</v>
      </c>
      <c r="S37" s="11" t="s">
        <v>63</v>
      </c>
      <c r="T37" s="11" t="s">
        <v>64</v>
      </c>
      <c r="U37" s="10" t="s">
        <v>65</v>
      </c>
      <c r="V37" s="11" t="s">
        <v>66</v>
      </c>
      <c r="W37" s="10" t="s">
        <v>67</v>
      </c>
      <c r="X37" s="11"/>
      <c r="Y37" s="10"/>
      <c r="Z37" s="11"/>
      <c r="AA37" s="10"/>
      <c r="AB37" s="11" t="s">
        <v>248</v>
      </c>
      <c r="AC37" s="10" t="s">
        <v>249</v>
      </c>
      <c r="AD37" s="12" t="s">
        <v>250</v>
      </c>
      <c r="AE37" s="13" t="s">
        <v>104</v>
      </c>
      <c r="AF37" s="14">
        <v>12</v>
      </c>
      <c r="AG37" s="14">
        <v>3</v>
      </c>
      <c r="AH37" s="14">
        <v>3</v>
      </c>
      <c r="AI37" s="14">
        <v>3</v>
      </c>
      <c r="AJ37" s="14">
        <v>3</v>
      </c>
      <c r="AK37" s="14">
        <v>5335666.6666666996</v>
      </c>
      <c r="AL37" s="14">
        <v>16007000</v>
      </c>
      <c r="AM37" s="14">
        <v>16007000</v>
      </c>
      <c r="AN37" s="14">
        <v>16007000</v>
      </c>
      <c r="AO37" s="14">
        <v>16007000</v>
      </c>
      <c r="AP37" s="14">
        <v>64028000</v>
      </c>
      <c r="AQ37" s="15" t="s">
        <v>72</v>
      </c>
      <c r="AR37" s="16">
        <v>0</v>
      </c>
      <c r="AS37" s="17">
        <f t="shared" si="13"/>
        <v>0</v>
      </c>
      <c r="AT37" s="18">
        <f t="shared" si="14"/>
        <v>0</v>
      </c>
      <c r="AU37" s="18">
        <f t="shared" si="15"/>
        <v>0</v>
      </c>
      <c r="AV37" s="18">
        <f t="shared" si="3"/>
        <v>64028000</v>
      </c>
      <c r="AW37" s="12" t="s">
        <v>73</v>
      </c>
      <c r="AX37" s="11">
        <v>6</v>
      </c>
      <c r="AY37" s="11" t="s">
        <v>74</v>
      </c>
      <c r="AZ37" s="19"/>
    </row>
    <row r="38" spans="1:52" ht="14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58</v>
      </c>
      <c r="I38" s="11"/>
      <c r="J38" s="10"/>
      <c r="K38" s="10"/>
      <c r="L38" s="10"/>
      <c r="M38" s="11" t="s">
        <v>251</v>
      </c>
      <c r="N38" s="11">
        <v>62</v>
      </c>
      <c r="O38" s="11" t="s">
        <v>112</v>
      </c>
      <c r="P38" s="11">
        <v>62240</v>
      </c>
      <c r="Q38" s="11" t="s">
        <v>252</v>
      </c>
      <c r="R38" s="11" t="s">
        <v>253</v>
      </c>
      <c r="S38" s="11" t="s">
        <v>254</v>
      </c>
      <c r="T38" s="11" t="s">
        <v>255</v>
      </c>
      <c r="U38" s="10" t="s">
        <v>256</v>
      </c>
      <c r="V38" s="11" t="s">
        <v>257</v>
      </c>
      <c r="W38" s="10" t="s">
        <v>256</v>
      </c>
      <c r="X38" s="11"/>
      <c r="Y38" s="10"/>
      <c r="Z38" s="11"/>
      <c r="AA38" s="10"/>
      <c r="AB38" s="11" t="s">
        <v>258</v>
      </c>
      <c r="AC38" s="10" t="s">
        <v>259</v>
      </c>
      <c r="AD38" s="12" t="s">
        <v>260</v>
      </c>
      <c r="AE38" s="13" t="s">
        <v>261</v>
      </c>
      <c r="AF38" s="14">
        <v>1</v>
      </c>
      <c r="AG38" s="14">
        <v>0</v>
      </c>
      <c r="AH38" s="14">
        <v>0</v>
      </c>
      <c r="AI38" s="14">
        <v>1</v>
      </c>
      <c r="AJ38" s="14">
        <v>0</v>
      </c>
      <c r="AK38" s="14">
        <v>300000000</v>
      </c>
      <c r="AL38" s="14">
        <v>0</v>
      </c>
      <c r="AM38" s="14">
        <v>0</v>
      </c>
      <c r="AN38" s="14">
        <v>300000000</v>
      </c>
      <c r="AO38" s="14">
        <v>0</v>
      </c>
      <c r="AP38" s="14">
        <v>300000000</v>
      </c>
      <c r="AQ38" s="15" t="s">
        <v>82</v>
      </c>
      <c r="AR38" s="16">
        <v>0</v>
      </c>
      <c r="AS38" s="17">
        <f t="shared" ref="AS38:AS39" si="28">IF(AR38=1,AP38*1,0)</f>
        <v>0</v>
      </c>
      <c r="AT38" s="18">
        <f t="shared" ref="AT38:AT39" si="29">IF(AR38=1,AS38*1,0)</f>
        <v>0</v>
      </c>
      <c r="AU38" s="18">
        <f t="shared" ref="AU38:AU39" si="30">IF(AR38=1,AP38*1,0)</f>
        <v>0</v>
      </c>
      <c r="AV38" s="21">
        <f t="shared" si="3"/>
        <v>300000000</v>
      </c>
      <c r="AW38" s="12" t="s">
        <v>73</v>
      </c>
      <c r="AX38" s="11">
        <v>2</v>
      </c>
      <c r="AY38" s="11" t="s">
        <v>83</v>
      </c>
      <c r="AZ38" s="19"/>
    </row>
    <row r="39" spans="1:52" ht="14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58</v>
      </c>
      <c r="I39" s="11"/>
      <c r="J39" s="10"/>
      <c r="K39" s="10"/>
      <c r="L39" s="10"/>
      <c r="M39" s="11" t="s">
        <v>262</v>
      </c>
      <c r="N39" s="11">
        <v>62</v>
      </c>
      <c r="O39" s="11" t="s">
        <v>112</v>
      </c>
      <c r="P39" s="11">
        <v>62230</v>
      </c>
      <c r="Q39" s="11" t="s">
        <v>263</v>
      </c>
      <c r="R39" s="11" t="s">
        <v>62</v>
      </c>
      <c r="S39" s="11" t="s">
        <v>63</v>
      </c>
      <c r="T39" s="11" t="s">
        <v>64</v>
      </c>
      <c r="U39" s="10" t="s">
        <v>65</v>
      </c>
      <c r="V39" s="11" t="s">
        <v>66</v>
      </c>
      <c r="W39" s="10" t="s">
        <v>67</v>
      </c>
      <c r="X39" s="11"/>
      <c r="Y39" s="10"/>
      <c r="Z39" s="11"/>
      <c r="AA39" s="10"/>
      <c r="AB39" s="11" t="s">
        <v>264</v>
      </c>
      <c r="AC39" s="10" t="s">
        <v>265</v>
      </c>
      <c r="AD39" s="12" t="s">
        <v>266</v>
      </c>
      <c r="AE39" s="13" t="s">
        <v>104</v>
      </c>
      <c r="AF39" s="14">
        <v>12</v>
      </c>
      <c r="AG39" s="14">
        <v>3</v>
      </c>
      <c r="AH39" s="14">
        <v>3</v>
      </c>
      <c r="AI39" s="14">
        <v>3</v>
      </c>
      <c r="AJ39" s="14">
        <v>3</v>
      </c>
      <c r="AK39" s="14">
        <v>4166666.6666667</v>
      </c>
      <c r="AL39" s="14">
        <v>12500000</v>
      </c>
      <c r="AM39" s="14">
        <v>12500000</v>
      </c>
      <c r="AN39" s="14">
        <v>12500000</v>
      </c>
      <c r="AO39" s="14">
        <v>12500000</v>
      </c>
      <c r="AP39" s="14">
        <v>50000000</v>
      </c>
      <c r="AQ39" s="15" t="s">
        <v>82</v>
      </c>
      <c r="AR39" s="16">
        <v>0</v>
      </c>
      <c r="AS39" s="17">
        <f t="shared" si="28"/>
        <v>0</v>
      </c>
      <c r="AT39" s="18">
        <f t="shared" si="29"/>
        <v>0</v>
      </c>
      <c r="AU39" s="18">
        <f t="shared" si="30"/>
        <v>0</v>
      </c>
      <c r="AV39" s="21">
        <f t="shared" si="3"/>
        <v>50000000</v>
      </c>
      <c r="AW39" s="12" t="s">
        <v>73</v>
      </c>
      <c r="AX39" s="11">
        <v>2</v>
      </c>
      <c r="AY39" s="11" t="s">
        <v>83</v>
      </c>
      <c r="AZ39" s="19"/>
    </row>
    <row r="40" spans="1:52" ht="41.4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58</v>
      </c>
      <c r="I40" s="11"/>
      <c r="J40" s="10"/>
      <c r="K40" s="10"/>
      <c r="L40" s="10"/>
      <c r="M40" s="11" t="s">
        <v>267</v>
      </c>
      <c r="N40" s="11">
        <v>67</v>
      </c>
      <c r="O40" s="11" t="s">
        <v>106</v>
      </c>
      <c r="P40" s="11">
        <v>67210</v>
      </c>
      <c r="Q40" s="11" t="s">
        <v>107</v>
      </c>
      <c r="R40" s="11" t="s">
        <v>62</v>
      </c>
      <c r="S40" s="11" t="s">
        <v>63</v>
      </c>
      <c r="T40" s="11" t="s">
        <v>64</v>
      </c>
      <c r="U40" s="10" t="s">
        <v>65</v>
      </c>
      <c r="V40" s="11" t="s">
        <v>66</v>
      </c>
      <c r="W40" s="10" t="s">
        <v>67</v>
      </c>
      <c r="X40" s="11"/>
      <c r="Y40" s="10"/>
      <c r="Z40" s="11"/>
      <c r="AA40" s="10"/>
      <c r="AB40" s="11" t="s">
        <v>268</v>
      </c>
      <c r="AC40" s="10" t="s">
        <v>269</v>
      </c>
      <c r="AD40" s="12" t="s">
        <v>270</v>
      </c>
      <c r="AE40" s="13" t="s">
        <v>104</v>
      </c>
      <c r="AF40" s="14">
        <v>12</v>
      </c>
      <c r="AG40" s="14">
        <v>3</v>
      </c>
      <c r="AH40" s="14">
        <v>3</v>
      </c>
      <c r="AI40" s="14">
        <v>3</v>
      </c>
      <c r="AJ40" s="14">
        <v>3</v>
      </c>
      <c r="AK40" s="14">
        <v>4166666.6666667</v>
      </c>
      <c r="AL40" s="14">
        <v>12500000</v>
      </c>
      <c r="AM40" s="14">
        <v>12500000</v>
      </c>
      <c r="AN40" s="14">
        <v>12500000</v>
      </c>
      <c r="AO40" s="14">
        <v>12500000</v>
      </c>
      <c r="AP40" s="14">
        <v>50000000</v>
      </c>
      <c r="AQ40" s="15" t="s">
        <v>72</v>
      </c>
      <c r="AR40" s="16">
        <v>0</v>
      </c>
      <c r="AS40" s="17">
        <f t="shared" si="13"/>
        <v>0</v>
      </c>
      <c r="AT40" s="18">
        <f t="shared" si="14"/>
        <v>0</v>
      </c>
      <c r="AU40" s="18">
        <f t="shared" si="15"/>
        <v>0</v>
      </c>
      <c r="AV40" s="18">
        <f t="shared" si="3"/>
        <v>50000000</v>
      </c>
      <c r="AW40" s="12" t="s">
        <v>73</v>
      </c>
      <c r="AX40" s="11">
        <v>6</v>
      </c>
      <c r="AY40" s="11" t="s">
        <v>74</v>
      </c>
      <c r="AZ40" s="19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58</v>
      </c>
      <c r="I41" s="11"/>
      <c r="J41" s="10"/>
      <c r="K41" s="10"/>
      <c r="L41" s="10"/>
      <c r="M41" s="11" t="s">
        <v>271</v>
      </c>
      <c r="N41" s="11">
        <v>61</v>
      </c>
      <c r="O41" s="11" t="s">
        <v>182</v>
      </c>
      <c r="P41" s="11">
        <v>61130</v>
      </c>
      <c r="Q41" s="11" t="s">
        <v>272</v>
      </c>
      <c r="R41" s="11" t="s">
        <v>62</v>
      </c>
      <c r="S41" s="11" t="s">
        <v>63</v>
      </c>
      <c r="T41" s="11" t="s">
        <v>64</v>
      </c>
      <c r="U41" s="10" t="s">
        <v>65</v>
      </c>
      <c r="V41" s="11" t="s">
        <v>66</v>
      </c>
      <c r="W41" s="10" t="s">
        <v>67</v>
      </c>
      <c r="X41" s="11"/>
      <c r="Y41" s="10"/>
      <c r="Z41" s="11"/>
      <c r="AA41" s="10"/>
      <c r="AB41" s="11" t="s">
        <v>273</v>
      </c>
      <c r="AC41" s="10" t="s">
        <v>274</v>
      </c>
      <c r="AD41" s="12" t="s">
        <v>275</v>
      </c>
      <c r="AE41" s="13" t="s">
        <v>104</v>
      </c>
      <c r="AF41" s="14">
        <v>12</v>
      </c>
      <c r="AG41" s="14">
        <v>3</v>
      </c>
      <c r="AH41" s="14">
        <v>3</v>
      </c>
      <c r="AI41" s="14">
        <v>3</v>
      </c>
      <c r="AJ41" s="14">
        <v>3</v>
      </c>
      <c r="AK41" s="14">
        <v>34200000</v>
      </c>
      <c r="AL41" s="14">
        <v>102600000</v>
      </c>
      <c r="AM41" s="14">
        <v>102600000</v>
      </c>
      <c r="AN41" s="14">
        <v>102600000</v>
      </c>
      <c r="AO41" s="14">
        <v>102600000</v>
      </c>
      <c r="AP41" s="14">
        <v>410400000</v>
      </c>
      <c r="AQ41" s="15" t="s">
        <v>72</v>
      </c>
      <c r="AR41" s="16">
        <v>0</v>
      </c>
      <c r="AS41" s="17">
        <f t="shared" si="13"/>
        <v>0</v>
      </c>
      <c r="AT41" s="18">
        <f t="shared" si="14"/>
        <v>0</v>
      </c>
      <c r="AU41" s="18">
        <f t="shared" si="15"/>
        <v>0</v>
      </c>
      <c r="AV41" s="18">
        <f t="shared" si="3"/>
        <v>410400000</v>
      </c>
      <c r="AW41" s="12" t="s">
        <v>73</v>
      </c>
      <c r="AX41" s="11">
        <v>1</v>
      </c>
      <c r="AY41" s="11" t="s">
        <v>188</v>
      </c>
      <c r="AZ41" s="19"/>
    </row>
    <row r="42" spans="1:52" ht="41.4" x14ac:dyDescent="0.25">
      <c r="A42" s="9" t="s">
        <v>52</v>
      </c>
      <c r="B42" s="10" t="s">
        <v>53</v>
      </c>
      <c r="C42" s="11" t="s">
        <v>54</v>
      </c>
      <c r="D42" s="10" t="s">
        <v>55</v>
      </c>
      <c r="E42" s="11" t="s">
        <v>56</v>
      </c>
      <c r="F42" s="11" t="s">
        <v>57</v>
      </c>
      <c r="G42" s="10" t="s">
        <v>58</v>
      </c>
      <c r="H42" s="10" t="s">
        <v>58</v>
      </c>
      <c r="I42" s="11"/>
      <c r="J42" s="10"/>
      <c r="K42" s="10"/>
      <c r="L42" s="10"/>
      <c r="M42" s="11" t="s">
        <v>276</v>
      </c>
      <c r="N42" s="11">
        <v>61</v>
      </c>
      <c r="O42" s="11" t="s">
        <v>182</v>
      </c>
      <c r="P42" s="11">
        <v>61440</v>
      </c>
      <c r="Q42" s="11" t="s">
        <v>277</v>
      </c>
      <c r="R42" s="11" t="s">
        <v>62</v>
      </c>
      <c r="S42" s="11" t="s">
        <v>63</v>
      </c>
      <c r="T42" s="11" t="s">
        <v>64</v>
      </c>
      <c r="U42" s="10" t="s">
        <v>65</v>
      </c>
      <c r="V42" s="11" t="s">
        <v>66</v>
      </c>
      <c r="W42" s="10" t="s">
        <v>67</v>
      </c>
      <c r="X42" s="11"/>
      <c r="Y42" s="10"/>
      <c r="Z42" s="11"/>
      <c r="AA42" s="10"/>
      <c r="AB42" s="11" t="s">
        <v>278</v>
      </c>
      <c r="AC42" s="10" t="s">
        <v>279</v>
      </c>
      <c r="AD42" s="12" t="s">
        <v>280</v>
      </c>
      <c r="AE42" s="13" t="s">
        <v>104</v>
      </c>
      <c r="AF42" s="14">
        <v>12</v>
      </c>
      <c r="AG42" s="14">
        <v>3</v>
      </c>
      <c r="AH42" s="14">
        <v>3</v>
      </c>
      <c r="AI42" s="14">
        <v>3</v>
      </c>
      <c r="AJ42" s="14">
        <v>3</v>
      </c>
      <c r="AK42" s="14">
        <v>400698228</v>
      </c>
      <c r="AL42" s="14">
        <v>1295455239</v>
      </c>
      <c r="AM42" s="14">
        <v>1295455239</v>
      </c>
      <c r="AN42" s="14">
        <v>1295455239</v>
      </c>
      <c r="AO42" s="14">
        <v>1295455239</v>
      </c>
      <c r="AP42" s="14">
        <v>5181820956</v>
      </c>
      <c r="AQ42" s="15" t="s">
        <v>72</v>
      </c>
      <c r="AR42" s="16">
        <v>0</v>
      </c>
      <c r="AS42" s="17">
        <f t="shared" si="13"/>
        <v>0</v>
      </c>
      <c r="AT42" s="18">
        <f t="shared" si="14"/>
        <v>0</v>
      </c>
      <c r="AU42" s="18">
        <f t="shared" si="15"/>
        <v>0</v>
      </c>
      <c r="AV42" s="18">
        <f t="shared" si="3"/>
        <v>5181820956</v>
      </c>
      <c r="AW42" s="12" t="s">
        <v>73</v>
      </c>
      <c r="AX42" s="11">
        <v>1</v>
      </c>
      <c r="AY42" s="11" t="s">
        <v>188</v>
      </c>
      <c r="AZ42" s="19"/>
    </row>
    <row r="43" spans="1:52" ht="41.4" x14ac:dyDescent="0.25">
      <c r="A43" s="9" t="s">
        <v>52</v>
      </c>
      <c r="B43" s="10" t="s">
        <v>53</v>
      </c>
      <c r="C43" s="11" t="s">
        <v>54</v>
      </c>
      <c r="D43" s="10" t="s">
        <v>55</v>
      </c>
      <c r="E43" s="11" t="s">
        <v>56</v>
      </c>
      <c r="F43" s="11" t="s">
        <v>57</v>
      </c>
      <c r="G43" s="10" t="s">
        <v>58</v>
      </c>
      <c r="H43" s="10" t="s">
        <v>58</v>
      </c>
      <c r="I43" s="11"/>
      <c r="J43" s="10"/>
      <c r="K43" s="10"/>
      <c r="L43" s="10"/>
      <c r="M43" s="11" t="s">
        <v>281</v>
      </c>
      <c r="N43" s="11">
        <v>61</v>
      </c>
      <c r="O43" s="11" t="s">
        <v>182</v>
      </c>
      <c r="P43" s="11">
        <v>61140</v>
      </c>
      <c r="Q43" s="11" t="s">
        <v>282</v>
      </c>
      <c r="R43" s="11" t="s">
        <v>62</v>
      </c>
      <c r="S43" s="11" t="s">
        <v>63</v>
      </c>
      <c r="T43" s="11" t="s">
        <v>64</v>
      </c>
      <c r="U43" s="10" t="s">
        <v>65</v>
      </c>
      <c r="V43" s="11" t="s">
        <v>66</v>
      </c>
      <c r="W43" s="10" t="s">
        <v>67</v>
      </c>
      <c r="X43" s="11"/>
      <c r="Y43" s="10"/>
      <c r="Z43" s="11"/>
      <c r="AA43" s="10"/>
      <c r="AB43" s="11" t="s">
        <v>283</v>
      </c>
      <c r="AC43" s="10" t="s">
        <v>284</v>
      </c>
      <c r="AD43" s="12" t="s">
        <v>285</v>
      </c>
      <c r="AE43" s="13" t="s">
        <v>104</v>
      </c>
      <c r="AF43" s="14">
        <v>12</v>
      </c>
      <c r="AG43" s="14">
        <v>3</v>
      </c>
      <c r="AH43" s="14">
        <v>3</v>
      </c>
      <c r="AI43" s="14">
        <v>3</v>
      </c>
      <c r="AJ43" s="14">
        <v>3</v>
      </c>
      <c r="AK43" s="14">
        <v>108993084.58333001</v>
      </c>
      <c r="AL43" s="14">
        <v>339459253.75</v>
      </c>
      <c r="AM43" s="14">
        <v>339459253.75</v>
      </c>
      <c r="AN43" s="14">
        <v>339459253.75</v>
      </c>
      <c r="AO43" s="14">
        <v>339459253.75</v>
      </c>
      <c r="AP43" s="14">
        <v>1357837015</v>
      </c>
      <c r="AQ43" s="15" t="s">
        <v>72</v>
      </c>
      <c r="AR43" s="16">
        <v>0</v>
      </c>
      <c r="AS43" s="17">
        <f t="shared" si="13"/>
        <v>0</v>
      </c>
      <c r="AT43" s="18">
        <f t="shared" si="14"/>
        <v>0</v>
      </c>
      <c r="AU43" s="18">
        <f t="shared" si="15"/>
        <v>0</v>
      </c>
      <c r="AV43" s="18">
        <f t="shared" si="3"/>
        <v>1357837015</v>
      </c>
      <c r="AW43" s="12" t="s">
        <v>73</v>
      </c>
      <c r="AX43" s="11">
        <v>1</v>
      </c>
      <c r="AY43" s="11" t="s">
        <v>188</v>
      </c>
      <c r="AZ43" s="19"/>
    </row>
    <row r="44" spans="1:52" ht="14.4" x14ac:dyDescent="0.25">
      <c r="A44" s="9" t="s">
        <v>52</v>
      </c>
      <c r="B44" s="10" t="s">
        <v>53</v>
      </c>
      <c r="C44" s="11" t="s">
        <v>54</v>
      </c>
      <c r="D44" s="10" t="s">
        <v>55</v>
      </c>
      <c r="E44" s="11" t="s">
        <v>56</v>
      </c>
      <c r="F44" s="11" t="s">
        <v>57</v>
      </c>
      <c r="G44" s="10" t="s">
        <v>58</v>
      </c>
      <c r="H44" s="10" t="s">
        <v>58</v>
      </c>
      <c r="I44" s="11"/>
      <c r="J44" s="10"/>
      <c r="K44" s="10"/>
      <c r="L44" s="10"/>
      <c r="M44" s="11" t="s">
        <v>286</v>
      </c>
      <c r="N44" s="11">
        <v>62</v>
      </c>
      <c r="O44" s="11" t="s">
        <v>112</v>
      </c>
      <c r="P44" s="11">
        <v>62620</v>
      </c>
      <c r="Q44" s="11" t="s">
        <v>287</v>
      </c>
      <c r="R44" s="11" t="s">
        <v>62</v>
      </c>
      <c r="S44" s="11" t="s">
        <v>63</v>
      </c>
      <c r="T44" s="11" t="s">
        <v>64</v>
      </c>
      <c r="U44" s="10" t="s">
        <v>65</v>
      </c>
      <c r="V44" s="11" t="s">
        <v>66</v>
      </c>
      <c r="W44" s="10" t="s">
        <v>67</v>
      </c>
      <c r="X44" s="11"/>
      <c r="Y44" s="10"/>
      <c r="Z44" s="11"/>
      <c r="AA44" s="10"/>
      <c r="AB44" s="11" t="s">
        <v>288</v>
      </c>
      <c r="AC44" s="10" t="s">
        <v>289</v>
      </c>
      <c r="AD44" s="12" t="s">
        <v>290</v>
      </c>
      <c r="AE44" s="13" t="s">
        <v>261</v>
      </c>
      <c r="AF44" s="14">
        <v>1</v>
      </c>
      <c r="AG44" s="14">
        <v>0</v>
      </c>
      <c r="AH44" s="14">
        <v>0</v>
      </c>
      <c r="AI44" s="14">
        <v>1</v>
      </c>
      <c r="AJ44" s="14">
        <v>0</v>
      </c>
      <c r="AK44" s="14">
        <v>375779581</v>
      </c>
      <c r="AL44" s="14">
        <v>0</v>
      </c>
      <c r="AM44" s="14">
        <v>0</v>
      </c>
      <c r="AN44" s="14">
        <v>375779581</v>
      </c>
      <c r="AO44" s="14">
        <v>0</v>
      </c>
      <c r="AP44" s="14">
        <v>375779581</v>
      </c>
      <c r="AQ44" s="15" t="s">
        <v>82</v>
      </c>
      <c r="AR44" s="16">
        <v>0</v>
      </c>
      <c r="AS44" s="17">
        <f t="shared" ref="AS44:AS46" si="31">IF(AR44=1,AP44*1,0)</f>
        <v>0</v>
      </c>
      <c r="AT44" s="18">
        <f t="shared" ref="AT44:AT46" si="32">IF(AR44=1,AS44*1,0)</f>
        <v>0</v>
      </c>
      <c r="AU44" s="18">
        <f t="shared" ref="AU44:AU46" si="33">IF(AR44=1,AP44*1,0)</f>
        <v>0</v>
      </c>
      <c r="AV44" s="21">
        <f t="shared" si="3"/>
        <v>375779581</v>
      </c>
      <c r="AW44" s="12" t="s">
        <v>73</v>
      </c>
      <c r="AX44" s="11">
        <v>2</v>
      </c>
      <c r="AY44" s="11" t="s">
        <v>83</v>
      </c>
      <c r="AZ44" s="19"/>
    </row>
    <row r="45" spans="1:52" ht="27.6" x14ac:dyDescent="0.25">
      <c r="A45" s="9" t="s">
        <v>52</v>
      </c>
      <c r="B45" s="10" t="s">
        <v>53</v>
      </c>
      <c r="C45" s="11" t="s">
        <v>54</v>
      </c>
      <c r="D45" s="10" t="s">
        <v>55</v>
      </c>
      <c r="E45" s="11" t="s">
        <v>56</v>
      </c>
      <c r="F45" s="11" t="s">
        <v>57</v>
      </c>
      <c r="G45" s="10" t="s">
        <v>58</v>
      </c>
      <c r="H45" s="10" t="s">
        <v>58</v>
      </c>
      <c r="I45" s="11"/>
      <c r="J45" s="10"/>
      <c r="K45" s="10"/>
      <c r="L45" s="10"/>
      <c r="M45" s="11" t="s">
        <v>291</v>
      </c>
      <c r="N45" s="11">
        <v>62</v>
      </c>
      <c r="O45" s="11" t="s">
        <v>112</v>
      </c>
      <c r="P45" s="11">
        <v>62620</v>
      </c>
      <c r="Q45" s="11" t="s">
        <v>287</v>
      </c>
      <c r="R45" s="11" t="s">
        <v>62</v>
      </c>
      <c r="S45" s="11" t="s">
        <v>63</v>
      </c>
      <c r="T45" s="11" t="s">
        <v>64</v>
      </c>
      <c r="U45" s="10" t="s">
        <v>65</v>
      </c>
      <c r="V45" s="11" t="s">
        <v>66</v>
      </c>
      <c r="W45" s="10" t="s">
        <v>67</v>
      </c>
      <c r="X45" s="11"/>
      <c r="Y45" s="10"/>
      <c r="Z45" s="11"/>
      <c r="AA45" s="10"/>
      <c r="AB45" s="11" t="s">
        <v>292</v>
      </c>
      <c r="AC45" s="10" t="s">
        <v>293</v>
      </c>
      <c r="AD45" s="12" t="s">
        <v>294</v>
      </c>
      <c r="AE45" s="13" t="s">
        <v>261</v>
      </c>
      <c r="AF45" s="14">
        <v>1</v>
      </c>
      <c r="AG45" s="14">
        <v>0</v>
      </c>
      <c r="AH45" s="14">
        <v>1</v>
      </c>
      <c r="AI45" s="14">
        <v>0</v>
      </c>
      <c r="AJ45" s="14">
        <v>0</v>
      </c>
      <c r="AK45" s="14">
        <v>277857000</v>
      </c>
      <c r="AL45" s="14">
        <v>0</v>
      </c>
      <c r="AM45" s="14">
        <v>277857000</v>
      </c>
      <c r="AN45" s="14">
        <v>0</v>
      </c>
      <c r="AO45" s="14">
        <v>0</v>
      </c>
      <c r="AP45" s="14">
        <v>277857000</v>
      </c>
      <c r="AQ45" s="15" t="s">
        <v>82</v>
      </c>
      <c r="AR45" s="16">
        <v>0</v>
      </c>
      <c r="AS45" s="17">
        <f t="shared" si="31"/>
        <v>0</v>
      </c>
      <c r="AT45" s="18">
        <f t="shared" si="32"/>
        <v>0</v>
      </c>
      <c r="AU45" s="18">
        <f t="shared" si="33"/>
        <v>0</v>
      </c>
      <c r="AV45" s="21">
        <f t="shared" si="3"/>
        <v>277857000</v>
      </c>
      <c r="AW45" s="12" t="s">
        <v>73</v>
      </c>
      <c r="AX45" s="11">
        <v>2</v>
      </c>
      <c r="AY45" s="11" t="s">
        <v>83</v>
      </c>
      <c r="AZ45" s="19"/>
    </row>
    <row r="46" spans="1:52" ht="27.6" x14ac:dyDescent="0.25">
      <c r="A46" s="9" t="s">
        <v>52</v>
      </c>
      <c r="B46" s="10" t="s">
        <v>53</v>
      </c>
      <c r="C46" s="11" t="s">
        <v>54</v>
      </c>
      <c r="D46" s="10" t="s">
        <v>55</v>
      </c>
      <c r="E46" s="11" t="s">
        <v>56</v>
      </c>
      <c r="F46" s="11" t="s">
        <v>57</v>
      </c>
      <c r="G46" s="10" t="s">
        <v>58</v>
      </c>
      <c r="H46" s="10" t="s">
        <v>58</v>
      </c>
      <c r="I46" s="11"/>
      <c r="J46" s="10"/>
      <c r="K46" s="10"/>
      <c r="L46" s="10"/>
      <c r="M46" s="11" t="s">
        <v>295</v>
      </c>
      <c r="N46" s="11">
        <v>62</v>
      </c>
      <c r="O46" s="11" t="s">
        <v>112</v>
      </c>
      <c r="P46" s="11">
        <v>62610</v>
      </c>
      <c r="Q46" s="11" t="s">
        <v>296</v>
      </c>
      <c r="R46" s="11" t="s">
        <v>62</v>
      </c>
      <c r="S46" s="11" t="s">
        <v>63</v>
      </c>
      <c r="T46" s="11" t="s">
        <v>64</v>
      </c>
      <c r="U46" s="10" t="s">
        <v>65</v>
      </c>
      <c r="V46" s="11" t="s">
        <v>66</v>
      </c>
      <c r="W46" s="10" t="s">
        <v>67</v>
      </c>
      <c r="X46" s="11"/>
      <c r="Y46" s="10"/>
      <c r="Z46" s="11"/>
      <c r="AA46" s="10"/>
      <c r="AB46" s="11" t="s">
        <v>297</v>
      </c>
      <c r="AC46" s="10" t="s">
        <v>298</v>
      </c>
      <c r="AD46" s="12" t="s">
        <v>299</v>
      </c>
      <c r="AE46" s="13" t="s">
        <v>261</v>
      </c>
      <c r="AF46" s="14">
        <v>1</v>
      </c>
      <c r="AG46" s="14">
        <v>0</v>
      </c>
      <c r="AH46" s="14">
        <v>1</v>
      </c>
      <c r="AI46" s="14">
        <v>0</v>
      </c>
      <c r="AJ46" s="14">
        <v>0</v>
      </c>
      <c r="AK46" s="14">
        <v>32183396</v>
      </c>
      <c r="AL46" s="14">
        <v>0</v>
      </c>
      <c r="AM46" s="14">
        <v>32183396</v>
      </c>
      <c r="AN46" s="14">
        <v>0</v>
      </c>
      <c r="AO46" s="14">
        <v>0</v>
      </c>
      <c r="AP46" s="14">
        <v>32183396</v>
      </c>
      <c r="AQ46" s="15" t="s">
        <v>82</v>
      </c>
      <c r="AR46" s="16">
        <v>0</v>
      </c>
      <c r="AS46" s="17">
        <f t="shared" si="31"/>
        <v>0</v>
      </c>
      <c r="AT46" s="18">
        <f t="shared" si="32"/>
        <v>0</v>
      </c>
      <c r="AU46" s="18">
        <f t="shared" si="33"/>
        <v>0</v>
      </c>
      <c r="AV46" s="21">
        <f t="shared" si="3"/>
        <v>32183396</v>
      </c>
      <c r="AW46" s="12" t="s">
        <v>73</v>
      </c>
      <c r="AX46" s="11">
        <v>2</v>
      </c>
      <c r="AY46" s="11" t="s">
        <v>83</v>
      </c>
      <c r="AZ46" s="19"/>
    </row>
    <row r="47" spans="1:52" ht="41.4" x14ac:dyDescent="0.25">
      <c r="A47" s="9" t="s">
        <v>52</v>
      </c>
      <c r="B47" s="10" t="s">
        <v>53</v>
      </c>
      <c r="C47" s="11" t="s">
        <v>54</v>
      </c>
      <c r="D47" s="10" t="s">
        <v>55</v>
      </c>
      <c r="E47" s="11" t="s">
        <v>56</v>
      </c>
      <c r="F47" s="11" t="s">
        <v>57</v>
      </c>
      <c r="G47" s="10" t="s">
        <v>58</v>
      </c>
      <c r="H47" s="10" t="s">
        <v>58</v>
      </c>
      <c r="I47" s="11"/>
      <c r="J47" s="10"/>
      <c r="K47" s="10"/>
      <c r="L47" s="10"/>
      <c r="M47" s="11" t="s">
        <v>300</v>
      </c>
      <c r="N47" s="11">
        <v>61</v>
      </c>
      <c r="O47" s="11" t="s">
        <v>182</v>
      </c>
      <c r="P47" s="11">
        <v>61250</v>
      </c>
      <c r="Q47" s="11" t="s">
        <v>301</v>
      </c>
      <c r="R47" s="11" t="s">
        <v>62</v>
      </c>
      <c r="S47" s="11" t="s">
        <v>63</v>
      </c>
      <c r="T47" s="11" t="s">
        <v>64</v>
      </c>
      <c r="U47" s="10" t="s">
        <v>65</v>
      </c>
      <c r="V47" s="11" t="s">
        <v>66</v>
      </c>
      <c r="W47" s="10" t="s">
        <v>67</v>
      </c>
      <c r="X47" s="11"/>
      <c r="Y47" s="10"/>
      <c r="Z47" s="11"/>
      <c r="AA47" s="10"/>
      <c r="AB47" s="11" t="s">
        <v>302</v>
      </c>
      <c r="AC47" s="10" t="s">
        <v>303</v>
      </c>
      <c r="AD47" s="12" t="s">
        <v>304</v>
      </c>
      <c r="AE47" s="13" t="s">
        <v>104</v>
      </c>
      <c r="AF47" s="14">
        <v>12</v>
      </c>
      <c r="AG47" s="14">
        <v>3</v>
      </c>
      <c r="AH47" s="14">
        <v>3</v>
      </c>
      <c r="AI47" s="14">
        <v>3</v>
      </c>
      <c r="AJ47" s="14">
        <v>3</v>
      </c>
      <c r="AK47" s="14">
        <v>142780449.91666999</v>
      </c>
      <c r="AL47" s="14">
        <v>368041349.75</v>
      </c>
      <c r="AM47" s="14">
        <v>368041349.75</v>
      </c>
      <c r="AN47" s="14">
        <v>368041349.75</v>
      </c>
      <c r="AO47" s="14">
        <v>368041349.75</v>
      </c>
      <c r="AP47" s="14">
        <v>1472165399</v>
      </c>
      <c r="AQ47" s="15" t="s">
        <v>72</v>
      </c>
      <c r="AR47" s="16">
        <v>0</v>
      </c>
      <c r="AS47" s="17">
        <f t="shared" si="13"/>
        <v>0</v>
      </c>
      <c r="AT47" s="18">
        <f t="shared" si="14"/>
        <v>0</v>
      </c>
      <c r="AU47" s="18">
        <f t="shared" si="15"/>
        <v>0</v>
      </c>
      <c r="AV47" s="18">
        <f t="shared" si="3"/>
        <v>1472165399</v>
      </c>
      <c r="AW47" s="12" t="s">
        <v>73</v>
      </c>
      <c r="AX47" s="11">
        <v>1</v>
      </c>
      <c r="AY47" s="11" t="s">
        <v>188</v>
      </c>
      <c r="AZ47" s="19"/>
    </row>
    <row r="48" spans="1:52" ht="41.4" x14ac:dyDescent="0.25">
      <c r="A48" s="9" t="s">
        <v>52</v>
      </c>
      <c r="B48" s="10" t="s">
        <v>53</v>
      </c>
      <c r="C48" s="11" t="s">
        <v>54</v>
      </c>
      <c r="D48" s="10" t="s">
        <v>55</v>
      </c>
      <c r="E48" s="11" t="s">
        <v>56</v>
      </c>
      <c r="F48" s="11" t="s">
        <v>57</v>
      </c>
      <c r="G48" s="10" t="s">
        <v>58</v>
      </c>
      <c r="H48" s="10" t="s">
        <v>58</v>
      </c>
      <c r="I48" s="11"/>
      <c r="J48" s="10"/>
      <c r="K48" s="10"/>
      <c r="L48" s="10"/>
      <c r="M48" s="11" t="s">
        <v>305</v>
      </c>
      <c r="N48" s="11">
        <v>61</v>
      </c>
      <c r="O48" s="11" t="s">
        <v>182</v>
      </c>
      <c r="P48" s="11">
        <v>61420</v>
      </c>
      <c r="Q48" s="11" t="s">
        <v>306</v>
      </c>
      <c r="R48" s="11" t="s">
        <v>62</v>
      </c>
      <c r="S48" s="11" t="s">
        <v>63</v>
      </c>
      <c r="T48" s="11" t="s">
        <v>64</v>
      </c>
      <c r="U48" s="10" t="s">
        <v>65</v>
      </c>
      <c r="V48" s="11" t="s">
        <v>66</v>
      </c>
      <c r="W48" s="10" t="s">
        <v>67</v>
      </c>
      <c r="X48" s="11"/>
      <c r="Y48" s="10"/>
      <c r="Z48" s="11"/>
      <c r="AA48" s="10"/>
      <c r="AB48" s="11" t="s">
        <v>307</v>
      </c>
      <c r="AC48" s="10" t="s">
        <v>308</v>
      </c>
      <c r="AD48" s="12" t="s">
        <v>309</v>
      </c>
      <c r="AE48" s="13" t="s">
        <v>187</v>
      </c>
      <c r="AF48" s="14">
        <v>1476</v>
      </c>
      <c r="AG48" s="14">
        <v>369</v>
      </c>
      <c r="AH48" s="14">
        <v>369</v>
      </c>
      <c r="AI48" s="14">
        <v>369</v>
      </c>
      <c r="AJ48" s="14">
        <v>369</v>
      </c>
      <c r="AK48" s="14">
        <v>257426700</v>
      </c>
      <c r="AL48" s="14">
        <v>772280100</v>
      </c>
      <c r="AM48" s="14">
        <v>772280100</v>
      </c>
      <c r="AN48" s="14">
        <v>772280100</v>
      </c>
      <c r="AO48" s="14">
        <v>772280100</v>
      </c>
      <c r="AP48" s="14">
        <v>3089120400</v>
      </c>
      <c r="AQ48" s="15" t="s">
        <v>72</v>
      </c>
      <c r="AR48" s="16">
        <v>0</v>
      </c>
      <c r="AS48" s="17">
        <f t="shared" si="13"/>
        <v>0</v>
      </c>
      <c r="AT48" s="18">
        <f t="shared" si="14"/>
        <v>0</v>
      </c>
      <c r="AU48" s="18">
        <f t="shared" si="15"/>
        <v>0</v>
      </c>
      <c r="AV48" s="18">
        <f t="shared" si="3"/>
        <v>3089120400</v>
      </c>
      <c r="AW48" s="12" t="s">
        <v>73</v>
      </c>
      <c r="AX48" s="11">
        <v>1</v>
      </c>
      <c r="AY48" s="11" t="s">
        <v>188</v>
      </c>
      <c r="AZ48" s="19"/>
    </row>
    <row r="49" spans="1:52" ht="41.4" x14ac:dyDescent="0.25">
      <c r="A49" s="9" t="s">
        <v>52</v>
      </c>
      <c r="B49" s="10" t="s">
        <v>53</v>
      </c>
      <c r="C49" s="11" t="s">
        <v>54</v>
      </c>
      <c r="D49" s="10" t="s">
        <v>55</v>
      </c>
      <c r="E49" s="11" t="s">
        <v>56</v>
      </c>
      <c r="F49" s="11" t="s">
        <v>57</v>
      </c>
      <c r="G49" s="10" t="s">
        <v>58</v>
      </c>
      <c r="H49" s="10" t="s">
        <v>58</v>
      </c>
      <c r="I49" s="11"/>
      <c r="J49" s="10"/>
      <c r="K49" s="10"/>
      <c r="L49" s="10"/>
      <c r="M49" s="11" t="s">
        <v>310</v>
      </c>
      <c r="N49" s="11">
        <v>61</v>
      </c>
      <c r="O49" s="11" t="s">
        <v>182</v>
      </c>
      <c r="P49" s="11">
        <v>61110</v>
      </c>
      <c r="Q49" s="11" t="s">
        <v>311</v>
      </c>
      <c r="R49" s="11" t="s">
        <v>62</v>
      </c>
      <c r="S49" s="11" t="s">
        <v>63</v>
      </c>
      <c r="T49" s="11" t="s">
        <v>64</v>
      </c>
      <c r="U49" s="10" t="s">
        <v>65</v>
      </c>
      <c r="V49" s="11" t="s">
        <v>66</v>
      </c>
      <c r="W49" s="10" t="s">
        <v>67</v>
      </c>
      <c r="X49" s="11"/>
      <c r="Y49" s="10"/>
      <c r="Z49" s="11"/>
      <c r="AA49" s="10"/>
      <c r="AB49" s="11" t="s">
        <v>312</v>
      </c>
      <c r="AC49" s="10" t="s">
        <v>313</v>
      </c>
      <c r="AD49" s="12" t="s">
        <v>314</v>
      </c>
      <c r="AE49" s="13" t="s">
        <v>187</v>
      </c>
      <c r="AF49" s="14">
        <v>3060</v>
      </c>
      <c r="AG49" s="14">
        <v>765</v>
      </c>
      <c r="AH49" s="14">
        <v>765</v>
      </c>
      <c r="AI49" s="14">
        <v>765</v>
      </c>
      <c r="AJ49" s="14">
        <v>765</v>
      </c>
      <c r="AK49" s="14">
        <v>134504840.41666999</v>
      </c>
      <c r="AL49" s="14">
        <v>403514521.25</v>
      </c>
      <c r="AM49" s="14">
        <v>403514521.25</v>
      </c>
      <c r="AN49" s="14">
        <v>403514521.25</v>
      </c>
      <c r="AO49" s="14">
        <v>403514521.25</v>
      </c>
      <c r="AP49" s="14">
        <v>1614058085</v>
      </c>
      <c r="AQ49" s="15" t="s">
        <v>72</v>
      </c>
      <c r="AR49" s="16">
        <v>0</v>
      </c>
      <c r="AS49" s="17">
        <f t="shared" si="13"/>
        <v>0</v>
      </c>
      <c r="AT49" s="18">
        <f t="shared" si="14"/>
        <v>0</v>
      </c>
      <c r="AU49" s="18">
        <f t="shared" si="15"/>
        <v>0</v>
      </c>
      <c r="AV49" s="18">
        <f t="shared" si="3"/>
        <v>1614058085</v>
      </c>
      <c r="AW49" s="12" t="s">
        <v>73</v>
      </c>
      <c r="AX49" s="11">
        <v>1</v>
      </c>
      <c r="AY49" s="11" t="s">
        <v>188</v>
      </c>
      <c r="AZ49" s="19"/>
    </row>
    <row r="50" spans="1:52" ht="41.4" x14ac:dyDescent="0.25">
      <c r="A50" s="9" t="s">
        <v>52</v>
      </c>
      <c r="B50" s="10" t="s">
        <v>53</v>
      </c>
      <c r="C50" s="11" t="s">
        <v>54</v>
      </c>
      <c r="D50" s="10" t="s">
        <v>55</v>
      </c>
      <c r="E50" s="11" t="s">
        <v>56</v>
      </c>
      <c r="F50" s="11" t="s">
        <v>57</v>
      </c>
      <c r="G50" s="10" t="s">
        <v>58</v>
      </c>
      <c r="H50" s="10" t="s">
        <v>58</v>
      </c>
      <c r="I50" s="11"/>
      <c r="J50" s="10"/>
      <c r="K50" s="10"/>
      <c r="L50" s="10"/>
      <c r="M50" s="11" t="s">
        <v>315</v>
      </c>
      <c r="N50" s="11">
        <v>62</v>
      </c>
      <c r="O50" s="11" t="s">
        <v>112</v>
      </c>
      <c r="P50" s="11">
        <v>62760</v>
      </c>
      <c r="Q50" s="11" t="s">
        <v>316</v>
      </c>
      <c r="R50" s="11" t="s">
        <v>62</v>
      </c>
      <c r="S50" s="11" t="s">
        <v>63</v>
      </c>
      <c r="T50" s="11" t="s">
        <v>64</v>
      </c>
      <c r="U50" s="10" t="s">
        <v>65</v>
      </c>
      <c r="V50" s="11" t="s">
        <v>66</v>
      </c>
      <c r="W50" s="10" t="s">
        <v>67</v>
      </c>
      <c r="X50" s="11"/>
      <c r="Y50" s="10"/>
      <c r="Z50" s="11"/>
      <c r="AA50" s="10"/>
      <c r="AB50" s="11" t="s">
        <v>317</v>
      </c>
      <c r="AC50" s="10" t="s">
        <v>318</v>
      </c>
      <c r="AD50" s="12" t="s">
        <v>319</v>
      </c>
      <c r="AE50" s="13" t="s">
        <v>71</v>
      </c>
      <c r="AF50" s="14">
        <v>7</v>
      </c>
      <c r="AG50" s="14">
        <v>0</v>
      </c>
      <c r="AH50" s="14">
        <v>7</v>
      </c>
      <c r="AI50" s="14">
        <v>0</v>
      </c>
      <c r="AJ50" s="14">
        <v>0</v>
      </c>
      <c r="AK50" s="14">
        <v>38042714.285714</v>
      </c>
      <c r="AL50" s="14">
        <v>0</v>
      </c>
      <c r="AM50" s="14">
        <v>266299000</v>
      </c>
      <c r="AN50" s="14">
        <v>0</v>
      </c>
      <c r="AO50" s="14">
        <v>0</v>
      </c>
      <c r="AP50" s="14">
        <v>266299000</v>
      </c>
      <c r="AQ50" s="15" t="s">
        <v>82</v>
      </c>
      <c r="AR50" s="16">
        <v>0</v>
      </c>
      <c r="AS50" s="17">
        <f t="shared" ref="AS50:AS51" si="34">IF(AR50=1,AP50*1,0)</f>
        <v>0</v>
      </c>
      <c r="AT50" s="18">
        <f t="shared" ref="AT50:AT51" si="35">IF(AR50=1,AS50*1,0)</f>
        <v>0</v>
      </c>
      <c r="AU50" s="18">
        <f t="shared" ref="AU50:AU51" si="36">IF(AR50=1,AP50*1,0)</f>
        <v>0</v>
      </c>
      <c r="AV50" s="21">
        <f t="shared" si="3"/>
        <v>266299000</v>
      </c>
      <c r="AW50" s="12" t="s">
        <v>73</v>
      </c>
      <c r="AX50" s="11">
        <v>2</v>
      </c>
      <c r="AY50" s="11" t="s">
        <v>83</v>
      </c>
      <c r="AZ50" s="19"/>
    </row>
    <row r="51" spans="1:52" ht="27.6" x14ac:dyDescent="0.25">
      <c r="A51" s="9" t="s">
        <v>52</v>
      </c>
      <c r="B51" s="10" t="s">
        <v>53</v>
      </c>
      <c r="C51" s="11" t="s">
        <v>54</v>
      </c>
      <c r="D51" s="10" t="s">
        <v>55</v>
      </c>
      <c r="E51" s="11" t="s">
        <v>56</v>
      </c>
      <c r="F51" s="11" t="s">
        <v>57</v>
      </c>
      <c r="G51" s="10" t="s">
        <v>58</v>
      </c>
      <c r="H51" s="10" t="s">
        <v>58</v>
      </c>
      <c r="I51" s="11"/>
      <c r="J51" s="10"/>
      <c r="K51" s="10"/>
      <c r="L51" s="10"/>
      <c r="M51" s="11" t="s">
        <v>320</v>
      </c>
      <c r="N51" s="11">
        <v>62</v>
      </c>
      <c r="O51" s="11" t="s">
        <v>112</v>
      </c>
      <c r="P51" s="11">
        <v>62230</v>
      </c>
      <c r="Q51" s="11" t="s">
        <v>263</v>
      </c>
      <c r="R51" s="11" t="s">
        <v>62</v>
      </c>
      <c r="S51" s="11" t="s">
        <v>63</v>
      </c>
      <c r="T51" s="11" t="s">
        <v>64</v>
      </c>
      <c r="U51" s="10" t="s">
        <v>65</v>
      </c>
      <c r="V51" s="11" t="s">
        <v>66</v>
      </c>
      <c r="W51" s="10" t="s">
        <v>67</v>
      </c>
      <c r="X51" s="11"/>
      <c r="Y51" s="10"/>
      <c r="Z51" s="11"/>
      <c r="AA51" s="10"/>
      <c r="AB51" s="11" t="s">
        <v>321</v>
      </c>
      <c r="AC51" s="10" t="s">
        <v>322</v>
      </c>
      <c r="AD51" s="12" t="s">
        <v>323</v>
      </c>
      <c r="AE51" s="13" t="s">
        <v>71</v>
      </c>
      <c r="AF51" s="14">
        <v>12</v>
      </c>
      <c r="AG51" s="14">
        <v>3</v>
      </c>
      <c r="AH51" s="14">
        <v>3</v>
      </c>
      <c r="AI51" s="14">
        <v>3</v>
      </c>
      <c r="AJ51" s="14">
        <v>3</v>
      </c>
      <c r="AK51" s="14">
        <v>8500000</v>
      </c>
      <c r="AL51" s="14">
        <v>25500000</v>
      </c>
      <c r="AM51" s="14">
        <v>25500000</v>
      </c>
      <c r="AN51" s="14">
        <v>25500000</v>
      </c>
      <c r="AO51" s="14">
        <v>25500000</v>
      </c>
      <c r="AP51" s="14">
        <v>102000000</v>
      </c>
      <c r="AQ51" s="15" t="s">
        <v>82</v>
      </c>
      <c r="AR51" s="16">
        <v>0</v>
      </c>
      <c r="AS51" s="17">
        <f t="shared" si="34"/>
        <v>0</v>
      </c>
      <c r="AT51" s="18">
        <f t="shared" si="35"/>
        <v>0</v>
      </c>
      <c r="AU51" s="18">
        <f t="shared" si="36"/>
        <v>0</v>
      </c>
      <c r="AV51" s="21">
        <f t="shared" si="3"/>
        <v>102000000</v>
      </c>
      <c r="AW51" s="12" t="s">
        <v>73</v>
      </c>
      <c r="AX51" s="11">
        <v>2</v>
      </c>
      <c r="AY51" s="11" t="s">
        <v>83</v>
      </c>
      <c r="AZ51" s="19"/>
    </row>
  </sheetData>
  <sheetProtection algorithmName="SHA-512" hashValue="QYYNr2J+j2ZE8hWQ97h665cVvsUFD5t54+8Bj/ns72LcgpvYQlc7cwD+U1P95XhROiszAfxbZeOSLFN9m+KRfg==" saltValue="znK7vVrsi+XiDS11GfVoOA==" spinCount="100000" sheet="1" objects="1" scenarios="1" selectLockedCells="1" sort="0" autoFilter="0"/>
  <autoFilter ref="A1:AZ51" xr:uid="{076A5AA3-5833-43DA-BB1B-4BBCE08A5385}"/>
  <dataValidations count="2">
    <dataValidation type="list" allowBlank="1" showInputMessage="1" showErrorMessage="1" sqref="AR2:AR51" xr:uid="{BF89AB6F-E690-42E1-AFE5-DC1CF6F262D7}">
      <formula1>"0,1"</formula1>
    </dataValidation>
    <dataValidation type="list" allowBlank="1" showInputMessage="1" showErrorMessage="1" sqref="AQ2:AQ51" xr:uid="{A8D361DD-784C-433D-9130-141DAF0AFC77}">
      <formula1>"activité usuelle, activité d'investissement bénéficiant d'un CP, autres"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ASSEMBLEE NATIONALE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2025-09-03T06:52:17Z</dcterms:created>
  <dcterms:modified xsi:type="dcterms:W3CDTF">2025-09-03T06:52:18Z</dcterms:modified>
</cp:coreProperties>
</file>