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MY SECR\Programmation\SPD\CDMTs\2026-2029\Feuilles_Scindees\"/>
    </mc:Choice>
  </mc:AlternateContent>
  <xr:revisionPtr revIDLastSave="0" documentId="8_{A8CC15DE-26D9-4C36-9F35-0A1234D7B75C}" xr6:coauthVersionLast="47" xr6:coauthVersionMax="47" xr10:uidLastSave="{00000000-0000-0000-0000-000000000000}"/>
  <bookViews>
    <workbookView xWindow="-108" yWindow="-108" windowWidth="23256" windowHeight="13896" xr2:uid="{949F3614-928C-473A-BB64-6EBE57964F48}"/>
  </bookViews>
  <sheets>
    <sheet name="SGE" sheetId="1" r:id="rId1"/>
  </sheets>
  <definedNames>
    <definedName name="_xlnm._FilterDatabase" localSheetId="0" hidden="1">SGE!$A$1:$AZ$27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27" i="1" l="1"/>
  <c r="AU27" i="1"/>
  <c r="AT27" i="1"/>
  <c r="AS27" i="1"/>
  <c r="AV26" i="1"/>
  <c r="AU26" i="1"/>
  <c r="AT26" i="1"/>
  <c r="AS26" i="1"/>
  <c r="AV25" i="1"/>
  <c r="AU25" i="1"/>
  <c r="AT25" i="1"/>
  <c r="AS25" i="1"/>
  <c r="AV24" i="1"/>
  <c r="AU24" i="1"/>
  <c r="AT24" i="1"/>
  <c r="AS24" i="1"/>
  <c r="AV23" i="1"/>
  <c r="AU23" i="1"/>
  <c r="AT23" i="1"/>
  <c r="AS23" i="1"/>
  <c r="AV22" i="1"/>
  <c r="AU22" i="1"/>
  <c r="AT22" i="1"/>
  <c r="AS22" i="1"/>
  <c r="AV21" i="1"/>
  <c r="AU21" i="1"/>
  <c r="AT21" i="1"/>
  <c r="AS21" i="1"/>
  <c r="AV20" i="1"/>
  <c r="AU20" i="1"/>
  <c r="AT20" i="1"/>
  <c r="AS20" i="1"/>
  <c r="AV19" i="1"/>
  <c r="AU19" i="1"/>
  <c r="AT19" i="1"/>
  <c r="AS19" i="1"/>
  <c r="AV18" i="1"/>
  <c r="AU18" i="1"/>
  <c r="AT18" i="1"/>
  <c r="AS18" i="1"/>
  <c r="AV17" i="1"/>
  <c r="AU17" i="1"/>
  <c r="AT17" i="1"/>
  <c r="AS17" i="1"/>
  <c r="AV16" i="1"/>
  <c r="AU16" i="1"/>
  <c r="AT16" i="1"/>
  <c r="AS16" i="1"/>
  <c r="AV15" i="1"/>
  <c r="AU15" i="1"/>
  <c r="AT15" i="1"/>
  <c r="AS15" i="1"/>
  <c r="AV14" i="1"/>
  <c r="AU14" i="1"/>
  <c r="AT14" i="1"/>
  <c r="AS14" i="1"/>
  <c r="AV13" i="1"/>
  <c r="AU13" i="1"/>
  <c r="AT13" i="1"/>
  <c r="AS13" i="1"/>
  <c r="AV12" i="1"/>
  <c r="AU12" i="1"/>
  <c r="AT12" i="1"/>
  <c r="AS12" i="1"/>
  <c r="AV11" i="1"/>
  <c r="AU11" i="1"/>
  <c r="AT11" i="1"/>
  <c r="AS11" i="1"/>
  <c r="AV10" i="1"/>
  <c r="AU10" i="1"/>
  <c r="AT10" i="1"/>
  <c r="AS10" i="1"/>
  <c r="AV9" i="1"/>
  <c r="AU9" i="1"/>
  <c r="AT9" i="1"/>
  <c r="AS9" i="1"/>
  <c r="AV8" i="1"/>
  <c r="AU8" i="1"/>
  <c r="AT8" i="1"/>
  <c r="AS8" i="1"/>
  <c r="AV7" i="1"/>
  <c r="AU7" i="1"/>
  <c r="AT7" i="1"/>
  <c r="AS7" i="1"/>
  <c r="AV6" i="1"/>
  <c r="AU6" i="1"/>
  <c r="AT6" i="1"/>
  <c r="AS6" i="1"/>
  <c r="AV5" i="1"/>
  <c r="AU5" i="1"/>
  <c r="AT5" i="1"/>
  <c r="AS5" i="1"/>
  <c r="AV4" i="1"/>
  <c r="AU4" i="1"/>
  <c r="AT4" i="1"/>
  <c r="AS4" i="1"/>
  <c r="AV3" i="1"/>
  <c r="AU3" i="1"/>
  <c r="AT3" i="1"/>
  <c r="AS3" i="1"/>
  <c r="AV2" i="1"/>
  <c r="AU2" i="1"/>
  <c r="AT2" i="1"/>
  <c r="AS2" i="1"/>
</calcChain>
</file>

<file path=xl/sharedStrings.xml><?xml version="1.0" encoding="utf-8"?>
<sst xmlns="http://schemas.openxmlformats.org/spreadsheetml/2006/main" count="676" uniqueCount="216">
  <si>
    <t>CODE MINISTERE</t>
  </si>
  <si>
    <t>INTITULE MINISTERE</t>
  </si>
  <si>
    <t>PILIER</t>
  </si>
  <si>
    <t>OBJECTIF DE LA VISION</t>
  </si>
  <si>
    <t>AXE DU PND</t>
  </si>
  <si>
    <t>CODE PROGRAMME</t>
  </si>
  <si>
    <t>INTITULE PROGRAMME</t>
  </si>
  <si>
    <t>OBJECTIF PROGRAMME</t>
  </si>
  <si>
    <t>CODE ACTION</t>
  </si>
  <si>
    <t>LIBELLE ACTION</t>
  </si>
  <si>
    <t>OBJECTIF ACTION</t>
  </si>
  <si>
    <t>PROGRAMME PRIORITAIRE</t>
  </si>
  <si>
    <t>CODE NOMENCLATURE D'ORIGINE</t>
  </si>
  <si>
    <t>ARTICLE ECONOMIQUE</t>
  </si>
  <si>
    <t>INTITULE ARTICLE ECONOMIQUE</t>
  </si>
  <si>
    <t>NATURE ECONOMIQUE</t>
  </si>
  <si>
    <t>INTITULE DE LA NATURE ECONOMIQUE</t>
  </si>
  <si>
    <t>DIVISION FONCTIONNELLE</t>
  </si>
  <si>
    <t>INTITULE DE LA DIVION FONCTIONNELLE</t>
  </si>
  <si>
    <t>GROUPE FONCTIONNELLE</t>
  </si>
  <si>
    <t>INTITULE DU GROUPE FONCTIONNELLE</t>
  </si>
  <si>
    <t>CLASSE FONCTIONNELLE</t>
  </si>
  <si>
    <t>INTITULE DE LA CLASSE FONCTIONNELLE</t>
  </si>
  <si>
    <t>CODE ACTIVITE PAP</t>
  </si>
  <si>
    <t>ACTIVITE PAP</t>
  </si>
  <si>
    <t>RESULTATS ATTENDUS/PAP</t>
  </si>
  <si>
    <t>INDICATEURS /PND</t>
  </si>
  <si>
    <t>CODE PROGRAMMATIQUE</t>
  </si>
  <si>
    <t>TACHES</t>
  </si>
  <si>
    <t>RESULTATS ATTENDUS /TACHES</t>
  </si>
  <si>
    <t>UNITE</t>
  </si>
  <si>
    <t>TOTAL QUANTITE</t>
  </si>
  <si>
    <t>T1</t>
  </si>
  <si>
    <t>T2</t>
  </si>
  <si>
    <t>T3</t>
  </si>
  <si>
    <t>T4</t>
  </si>
  <si>
    <t>COUT UNITAIRE (EN BIF)</t>
  </si>
  <si>
    <t>BUDGET VOTE T1</t>
  </si>
  <si>
    <t>BUDGET VOTE T2</t>
  </si>
  <si>
    <t>BUDGET VOTE T3</t>
  </si>
  <si>
    <t>BUDGET VOTE T4</t>
  </si>
  <si>
    <t>BUDGET ANNUEL/AN</t>
  </si>
  <si>
    <t>Type d'activité</t>
  </si>
  <si>
    <t>poursuite de la tache (1 si la tache va poursuivre, 0 sinon)</t>
  </si>
  <si>
    <t>PREVISION 2026-2027</t>
  </si>
  <si>
    <t>PREVISION 2027-2028</t>
  </si>
  <si>
    <t>PREVISION 2028-2029</t>
  </si>
  <si>
    <t>Economies réalisées</t>
  </si>
  <si>
    <t>STRUCTURE RESPONSABLE</t>
  </si>
  <si>
    <t>CODE GRANDE MASSE</t>
  </si>
  <si>
    <t>INTITULE GRANDE MASSE</t>
  </si>
  <si>
    <t>Pourquoi l'activité doit se poursuivre en 2026-2027 (sa pertinence)?</t>
  </si>
  <si>
    <t>04</t>
  </si>
  <si>
    <t>SECRETARIAT GENERAL DE L'ETAT</t>
  </si>
  <si>
    <t>Pilier 1: Engagement de l'Etat</t>
  </si>
  <si>
    <t>01. Améliorer les Capacités institutionnelles de l’Etat</t>
  </si>
  <si>
    <t>Gouvernance, paix, réconciliation et mobilisation des ressources</t>
  </si>
  <si>
    <t>066</t>
  </si>
  <si>
    <t>DOTATIONS DU SECRETARIAT GENERAL DE L ETAT</t>
  </si>
  <si>
    <t>04000010026223011000011303</t>
  </si>
  <si>
    <t>Services extérieures</t>
  </si>
  <si>
    <t>Frais de réception, conférence, sommets</t>
  </si>
  <si>
    <t>01</t>
  </si>
  <si>
    <t>Services publiques généraux</t>
  </si>
  <si>
    <t>011</t>
  </si>
  <si>
    <t>Organes legistratifs et éxécutifs et affaires étrangers</t>
  </si>
  <si>
    <t>0113</t>
  </si>
  <si>
    <t>Organes éxécutifs au niveau national</t>
  </si>
  <si>
    <t>0660000001</t>
  </si>
  <si>
    <t>Accueillir les hôtes de marque et couvrir les conférences et sommets</t>
  </si>
  <si>
    <t>Les hôtes de marque accueillis et les conférences et sommets couverts</t>
  </si>
  <si>
    <t>Nombre</t>
  </si>
  <si>
    <t>autres</t>
  </si>
  <si>
    <t>SGE</t>
  </si>
  <si>
    <t>Dépenses de biens et  services</t>
  </si>
  <si>
    <t>04000010026312011000011301</t>
  </si>
  <si>
    <t>Achats</t>
  </si>
  <si>
    <t>Lubrifiants et carburants</t>
  </si>
  <si>
    <t>0660000002</t>
  </si>
  <si>
    <t>Acheter le carburant</t>
  </si>
  <si>
    <t>14 340 litres du carburant achetés</t>
  </si>
  <si>
    <t>Litre</t>
  </si>
  <si>
    <t>04000010026321011000011301</t>
  </si>
  <si>
    <t>Fournitures de bureaux et imprimes</t>
  </si>
  <si>
    <t>0660000003</t>
  </si>
  <si>
    <t>Acheter les matériels et fournitures de bureau</t>
  </si>
  <si>
    <t>4 lots de matériels et fournitures de bureau achetés</t>
  </si>
  <si>
    <t>04000010042143011000011301</t>
  </si>
  <si>
    <t xml:space="preserve">Immobilisations corporelles
</t>
  </si>
  <si>
    <t>Mobilier et équipements</t>
  </si>
  <si>
    <t>0660000004</t>
  </si>
  <si>
    <t>Acheter les équipements de bureaux</t>
  </si>
  <si>
    <t>2 lots d’équipements de bureaux achetés</t>
  </si>
  <si>
    <t>activité d'investissement bénéficiant d'un CP</t>
  </si>
  <si>
    <t>Dépenses d’investissement</t>
  </si>
  <si>
    <t>04000010076611011000011301</t>
  </si>
  <si>
    <t>ALLOCATIONS - Contributions ET EXONERATIONS</t>
  </si>
  <si>
    <t>Allocations aux pouvoirs publics</t>
  </si>
  <si>
    <t>0660000005</t>
  </si>
  <si>
    <t>Assurer le fonctionnement des commissions techniques</t>
  </si>
  <si>
    <t>Le fonctionnement des commissions techniques assuré</t>
  </si>
  <si>
    <t>Trimestrialité</t>
  </si>
  <si>
    <t>Depense de transferts et Subsides</t>
  </si>
  <si>
    <t>04000010076611011000011302</t>
  </si>
  <si>
    <t>0660000006</t>
  </si>
  <si>
    <t>Couvrir les besoins des porte-parole des Ministères et des Institutions</t>
  </si>
  <si>
    <t>Les besoins des porte-parole des Ministères et Institutions Couverts</t>
  </si>
  <si>
    <t>04000010026233011000041301</t>
  </si>
  <si>
    <t>Frais de télécommunication</t>
  </si>
  <si>
    <t>Affaires économiques</t>
  </si>
  <si>
    <t>041</t>
  </si>
  <si>
    <t>Affaires économiques générales, affaires concernant le commerce et la main d'oeuvre</t>
  </si>
  <si>
    <t>0413</t>
  </si>
  <si>
    <t>Programme de lutte contre le chômage</t>
  </si>
  <si>
    <t>0660000007</t>
  </si>
  <si>
    <t>Payer les frais des télécommunications</t>
  </si>
  <si>
    <t>Les frais des télécommunications payés</t>
  </si>
  <si>
    <t>Personne par mois</t>
  </si>
  <si>
    <t>04000010026223011000011301</t>
  </si>
  <si>
    <t>0660000008</t>
  </si>
  <si>
    <t>Couvrir les réceptions d’accueil et d’à dieu à l’aéroport</t>
  </si>
  <si>
    <t>Les réceptions d’accueil et d’à dieu à l’aéroport couvertes</t>
  </si>
  <si>
    <t>Mensualité</t>
  </si>
  <si>
    <t>04000010026258011000011301</t>
  </si>
  <si>
    <t>Autres</t>
  </si>
  <si>
    <t>0660000009</t>
  </si>
  <si>
    <t>Payer les frais d’entretenir et de réparation des machines</t>
  </si>
  <si>
    <t>Les frais d’entretien et réparation des machines payés</t>
  </si>
  <si>
    <t>04000010026255011000011301</t>
  </si>
  <si>
    <t>Entretien &amp; réparations des véhicules</t>
  </si>
  <si>
    <t>0660000010</t>
  </si>
  <si>
    <t>Entretenir le charroi du SGE</t>
  </si>
  <si>
    <t>Le charroi du SGE entretenu</t>
  </si>
  <si>
    <t>04000010016126011000011301</t>
  </si>
  <si>
    <t>Rémunération des salaries</t>
  </si>
  <si>
    <t>Allocations familiales</t>
  </si>
  <si>
    <t>0660000011</t>
  </si>
  <si>
    <t>Payer les allocations familiales des personnes sous-contrat</t>
  </si>
  <si>
    <t>Les allocations familiales de 8 personnes sous-contrat payées</t>
  </si>
  <si>
    <t>Dépenses du personnel</t>
  </si>
  <si>
    <t>04000010016116011000011301</t>
  </si>
  <si>
    <t>0660000012</t>
  </si>
  <si>
    <t>Payer les allocations familiales des personnes sous-statut</t>
  </si>
  <si>
    <t>Les allocations familiales de 9 personnes sous-statut payées</t>
  </si>
  <si>
    <t>04000010016162011000011301</t>
  </si>
  <si>
    <t>Contributions de SS des sous contrats</t>
  </si>
  <si>
    <t>0660000013</t>
  </si>
  <si>
    <t>Payer les contributions de l’Etat à la sécurité sociale des personnes sous-contrat</t>
  </si>
  <si>
    <t>Les contributions de l’Etat à la sécurité sociale de 8 personnes sous-contrat payées</t>
  </si>
  <si>
    <t>04000010016161011000011301</t>
  </si>
  <si>
    <t>Contributions de SS des sous statuts</t>
  </si>
  <si>
    <t>0660000014</t>
  </si>
  <si>
    <t>Payer les contributions de l’Etat à la sécurité sociale des personnes sous-statut</t>
  </si>
  <si>
    <t>Les contributions de l’Etat à la sécurité sociale des 9 personnes sous-statut payées</t>
  </si>
  <si>
    <t>04000010026351011000063101</t>
  </si>
  <si>
    <t>Electricité</t>
  </si>
  <si>
    <t>06</t>
  </si>
  <si>
    <t>Aménagement collectifs et logements</t>
  </si>
  <si>
    <t>063</t>
  </si>
  <si>
    <t>Approvisionnement en eau</t>
  </si>
  <si>
    <t>0631</t>
  </si>
  <si>
    <t>Approvisionnement en eau potable</t>
  </si>
  <si>
    <t>0660000015</t>
  </si>
  <si>
    <t>Payer les factures de la Regideso en eau et électricité</t>
  </si>
  <si>
    <t>Les factures de la Regideso en eau et électricité payées</t>
  </si>
  <si>
    <t>04000010026236011000011301</t>
  </si>
  <si>
    <t>Abonnements à internet</t>
  </si>
  <si>
    <t>0660000016</t>
  </si>
  <si>
    <t>Payer les frais d’abonnement à l’internet/SGE</t>
  </si>
  <si>
    <t>Les frais d’abonnement à l’internet payés</t>
  </si>
  <si>
    <t>04000010026216011000011301</t>
  </si>
  <si>
    <t>Frais de mission à l’intérieur</t>
  </si>
  <si>
    <t>0660000017</t>
  </si>
  <si>
    <t>Payer les frais de missions à l’intérieur du pays/SGE</t>
  </si>
  <si>
    <t>Les frais de missions à l’intérieur du pays payés</t>
  </si>
  <si>
    <t>04000010026214011000011301</t>
  </si>
  <si>
    <t>Frais de mission des fonctionnaires à l’étranger</t>
  </si>
  <si>
    <t>0660000018</t>
  </si>
  <si>
    <t>Payer les frais de missions officielles à l’étranger des fonctionnaires du SGE</t>
  </si>
  <si>
    <t>Les frais de missions officielles à l’étranger des fonctionnaires du SGE payés</t>
  </si>
  <si>
    <t>04000010026232011000041301</t>
  </si>
  <si>
    <t>Frais de poste, courrier rapide &amp; valises diplomatiques</t>
  </si>
  <si>
    <t>0660000019</t>
  </si>
  <si>
    <t>Payer les frais postaux et communiqués sous-statut SGE</t>
  </si>
  <si>
    <t>Les frais postaux et communiqués payés</t>
  </si>
  <si>
    <t>04000010026222011000041101</t>
  </si>
  <si>
    <t>0660000020</t>
  </si>
  <si>
    <t>Payer les frais des cérémonies officielles</t>
  </si>
  <si>
    <t>Les frais des cérémonies officielles payés</t>
  </si>
  <si>
    <t>04000010026223011000011305</t>
  </si>
  <si>
    <t>0660000021</t>
  </si>
  <si>
    <t>Payer les frais de collation des Conseil des Ministres</t>
  </si>
  <si>
    <t>Les frais de collation des Conseils des Ministres payés</t>
  </si>
  <si>
    <t>04000010016113011000011301</t>
  </si>
  <si>
    <t>Indemnités de déplacement</t>
  </si>
  <si>
    <t>0660000022</t>
  </si>
  <si>
    <t>Payer les indemnités de déplacement des ayants droit du SGE</t>
  </si>
  <si>
    <t>Les indemnités de déplacement des ayants droit du SGE payées</t>
  </si>
  <si>
    <t>04000010016124011000011301</t>
  </si>
  <si>
    <t>Primes de technicité</t>
  </si>
  <si>
    <t>0660000023</t>
  </si>
  <si>
    <t>Payer les indemnités et primes de technicité des personnes sous-contrat</t>
  </si>
  <si>
    <t>Les indemnités et primes de technicité de 8 personnes sous-contrat payées</t>
  </si>
  <si>
    <t>04000010016114011000011301</t>
  </si>
  <si>
    <t>0660000024</t>
  </si>
  <si>
    <t>Payer les indemnités et primes de technicité des personnes sous-statut</t>
  </si>
  <si>
    <t>Les indemnités et primes de technicité des 9 personnes sous-statut payées</t>
  </si>
  <si>
    <t>04000010016121011000011301</t>
  </si>
  <si>
    <t>Rémunérations de base</t>
  </si>
  <si>
    <t>0660000025</t>
  </si>
  <si>
    <t>Payer les rémunérations directes de base des personnes sous-contrat</t>
  </si>
  <si>
    <t>Les rémunérations directes de base des 8 personnes sous-statut payées</t>
  </si>
  <si>
    <t>04000010016111011000011301</t>
  </si>
  <si>
    <t>0660000026</t>
  </si>
  <si>
    <t>Payer les rémunérations directes de base des personnes sous-statut</t>
  </si>
  <si>
    <t>Les rémunérations directes de base des 9 personnes sous-statut payées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</si>
</sst>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5" fontId="3" fillId="2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65" fontId="1" fillId="2" borderId="1" xfId="1" applyNumberFormat="1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Protection="1">
      <protection locked="0"/>
    </xf>
    <xf numFmtId="165" fontId="3" fillId="0" borderId="1" xfId="1" applyNumberFormat="1" applyFont="1" applyBorder="1" applyProtection="1">
      <protection locked="0"/>
    </xf>
    <xf numFmtId="1" fontId="3" fillId="3" borderId="1" xfId="0" applyNumberFormat="1" applyFont="1" applyFill="1" applyBorder="1" applyAlignment="1" applyProtection="1">
      <alignment vertical="center" wrapText="1"/>
      <protection locked="0"/>
    </xf>
    <xf numFmtId="1" fontId="0" fillId="3" borderId="1" xfId="0" applyNumberFormat="1" applyFill="1" applyBorder="1" applyAlignment="1" applyProtection="1">
      <alignment vertical="center" wrapText="1"/>
      <protection locked="0"/>
    </xf>
    <xf numFmtId="1" fontId="0" fillId="0" borderId="1" xfId="0" applyNumberFormat="1" applyBorder="1" applyAlignment="1" applyProtection="1">
      <alignment vertical="center" wrapText="1"/>
      <protection locked="0"/>
    </xf>
    <xf numFmtId="1" fontId="0" fillId="0" borderId="1" xfId="0" applyNumberFormat="1" applyBorder="1" applyAlignment="1">
      <alignment vertical="center" wrapText="1"/>
    </xf>
    <xf numFmtId="165" fontId="0" fillId="0" borderId="1" xfId="1" applyNumberFormat="1" applyFont="1" applyBorder="1" applyAlignment="1" applyProtection="1">
      <alignment vertical="center" wrapText="1"/>
    </xf>
    <xf numFmtId="0" fontId="3" fillId="3" borderId="1" xfId="0" applyFont="1" applyFill="1" applyBorder="1" applyProtection="1">
      <protection locked="0"/>
    </xf>
    <xf numFmtId="0" fontId="3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1" xfId="0" quotePrefix="1" applyFont="1" applyFill="1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165" fontId="3" fillId="2" borderId="1" xfId="1" applyNumberFormat="1" applyFont="1" applyFill="1" applyBorder="1" applyProtection="1">
      <protection locked="0"/>
    </xf>
    <xf numFmtId="0" fontId="3" fillId="0" borderId="0" xfId="0" applyFont="1" applyAlignment="1">
      <alignment wrapText="1"/>
    </xf>
    <xf numFmtId="165" fontId="3" fillId="0" borderId="0" xfId="1" applyNumberFormat="1" applyFont="1"/>
    <xf numFmtId="165" fontId="3" fillId="3" borderId="0" xfId="1" applyNumberFormat="1" applyFont="1" applyFill="1"/>
    <xf numFmtId="0" fontId="3" fillId="3" borderId="0" xfId="0" applyFont="1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3257E-4101-49FC-BE8F-A9F8ED40DBA2}">
  <sheetPr codeName="Feuil8"/>
  <dimension ref="A1:AZ27"/>
  <sheetViews>
    <sheetView tabSelected="1" zoomScaleNormal="100" workbookViewId="0">
      <pane ySplit="1" topLeftCell="A2" activePane="bottomLeft" state="frozen"/>
      <selection activeCell="AQ2" sqref="AQ2"/>
      <selection pane="bottomLeft" activeCell="AQ2" sqref="AQ2"/>
    </sheetView>
  </sheetViews>
  <sheetFormatPr baseColWidth="10" defaultColWidth="9.109375" defaultRowHeight="13.8" x14ac:dyDescent="0.25"/>
  <cols>
    <col min="1" max="1" width="18.33203125" style="21" bestFit="1" customWidth="1"/>
    <col min="2" max="2" width="45.44140625" style="29" bestFit="1" customWidth="1"/>
    <col min="3" max="3" width="36.33203125" style="21" hidden="1" customWidth="1"/>
    <col min="4" max="4" width="49" style="29" hidden="1" customWidth="1"/>
    <col min="5" max="5" width="66.44140625" style="21" hidden="1" customWidth="1"/>
    <col min="6" max="6" width="19.88671875" style="21" hidden="1" customWidth="1"/>
    <col min="7" max="7" width="47.44140625" style="29" hidden="1" customWidth="1"/>
    <col min="8" max="8" width="66.88671875" style="29" hidden="1" customWidth="1"/>
    <col min="9" max="9" width="15" style="21" hidden="1" customWidth="1"/>
    <col min="10" max="10" width="46.44140625" style="29" hidden="1" customWidth="1"/>
    <col min="11" max="11" width="76.5546875" style="29" hidden="1" customWidth="1"/>
    <col min="12" max="12" width="70.33203125" style="29" hidden="1" customWidth="1"/>
    <col min="13" max="13" width="35.88671875" style="21" hidden="1" customWidth="1"/>
    <col min="14" max="14" width="24.88671875" style="21" hidden="1" customWidth="1"/>
    <col min="15" max="15" width="63.33203125" style="21" hidden="1" customWidth="1"/>
    <col min="16" max="16" width="24.44140625" style="21" hidden="1" customWidth="1"/>
    <col min="17" max="17" width="68.6640625" style="21" hidden="1" customWidth="1"/>
    <col min="18" max="18" width="28" style="21" hidden="1" customWidth="1"/>
    <col min="19" max="19" width="43" style="21" hidden="1" customWidth="1"/>
    <col min="20" max="20" width="26.5546875" style="21" hidden="1" customWidth="1"/>
    <col min="21" max="21" width="83" style="29" hidden="1" customWidth="1"/>
    <col min="22" max="22" width="25.44140625" style="21" hidden="1" customWidth="1"/>
    <col min="23" max="23" width="47.21875" style="29" hidden="1" customWidth="1"/>
    <col min="24" max="24" width="21.33203125" style="21" hidden="1" customWidth="1"/>
    <col min="25" max="25" width="38.109375" style="29" hidden="1" customWidth="1"/>
    <col min="26" max="26" width="28.5546875" style="21" hidden="1" customWidth="1"/>
    <col min="27" max="27" width="28.77734375" style="29" hidden="1" customWidth="1"/>
    <col min="28" max="28" width="24.77734375" style="21" hidden="1" customWidth="1"/>
    <col min="29" max="29" width="54.5546875" style="29" customWidth="1"/>
    <col min="30" max="30" width="56" style="29" hidden="1" customWidth="1"/>
    <col min="31" max="31" width="12.44140625" style="21" hidden="1" customWidth="1"/>
    <col min="32" max="32" width="19.21875" style="30" hidden="1" customWidth="1"/>
    <col min="33" max="36" width="13.5546875" style="30" hidden="1" customWidth="1"/>
    <col min="37" max="37" width="26.6640625" style="30" hidden="1" customWidth="1"/>
    <col min="38" max="41" width="20.77734375" style="30" hidden="1" customWidth="1"/>
    <col min="42" max="42" width="21.77734375" style="30" hidden="1" customWidth="1"/>
    <col min="43" max="44" width="21.77734375" style="31" customWidth="1"/>
    <col min="45" max="48" width="21.77734375" style="30" customWidth="1"/>
    <col min="49" max="49" width="20.109375" style="29" customWidth="1"/>
    <col min="50" max="50" width="16.88671875" style="21" hidden="1" customWidth="1"/>
    <col min="51" max="51" width="36.5546875" style="21" hidden="1" customWidth="1"/>
    <col min="52" max="52" width="30.88671875" style="32" bestFit="1" customWidth="1"/>
    <col min="53" max="16384" width="9.109375" style="21"/>
  </cols>
  <sheetData>
    <row r="1" spans="1:52" s="8" customFormat="1" ht="37.799999999999997" customHeight="1" x14ac:dyDescent="0.3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2" t="s">
        <v>24</v>
      </c>
      <c r="Z1" s="1" t="s">
        <v>25</v>
      </c>
      <c r="AA1" s="2" t="s">
        <v>26</v>
      </c>
      <c r="AB1" s="1" t="s">
        <v>27</v>
      </c>
      <c r="AC1" s="2" t="s">
        <v>28</v>
      </c>
      <c r="AD1" s="2" t="s">
        <v>29</v>
      </c>
      <c r="AE1" s="1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4" t="s">
        <v>42</v>
      </c>
      <c r="AR1" s="4" t="s">
        <v>43</v>
      </c>
      <c r="AS1" s="5" t="s">
        <v>44</v>
      </c>
      <c r="AT1" s="6" t="s">
        <v>45</v>
      </c>
      <c r="AU1" s="6" t="s">
        <v>46</v>
      </c>
      <c r="AV1" s="5" t="s">
        <v>47</v>
      </c>
      <c r="AW1" s="2" t="s">
        <v>48</v>
      </c>
      <c r="AX1" s="1" t="s">
        <v>49</v>
      </c>
      <c r="AY1" s="1" t="s">
        <v>50</v>
      </c>
      <c r="AZ1" s="7" t="s">
        <v>51</v>
      </c>
    </row>
    <row r="2" spans="1:52" ht="27.6" x14ac:dyDescent="0.25">
      <c r="A2" s="9" t="s">
        <v>52</v>
      </c>
      <c r="B2" s="10" t="s">
        <v>53</v>
      </c>
      <c r="C2" s="11" t="s">
        <v>54</v>
      </c>
      <c r="D2" s="10" t="s">
        <v>55</v>
      </c>
      <c r="E2" s="11" t="s">
        <v>56</v>
      </c>
      <c r="F2" s="11" t="s">
        <v>57</v>
      </c>
      <c r="G2" s="10" t="s">
        <v>58</v>
      </c>
      <c r="H2" s="10" t="s">
        <v>58</v>
      </c>
      <c r="I2" s="11"/>
      <c r="J2" s="10"/>
      <c r="K2" s="10"/>
      <c r="L2" s="10"/>
      <c r="M2" s="11" t="s">
        <v>59</v>
      </c>
      <c r="N2" s="11">
        <v>62</v>
      </c>
      <c r="O2" s="11" t="s">
        <v>60</v>
      </c>
      <c r="P2" s="11">
        <v>62230</v>
      </c>
      <c r="Q2" s="11" t="s">
        <v>61</v>
      </c>
      <c r="R2" s="11" t="s">
        <v>62</v>
      </c>
      <c r="S2" s="11" t="s">
        <v>63</v>
      </c>
      <c r="T2" s="11" t="s">
        <v>64</v>
      </c>
      <c r="U2" s="10" t="s">
        <v>65</v>
      </c>
      <c r="V2" s="11" t="s">
        <v>66</v>
      </c>
      <c r="W2" s="10" t="s">
        <v>67</v>
      </c>
      <c r="X2" s="11"/>
      <c r="Y2" s="10"/>
      <c r="Z2" s="11"/>
      <c r="AA2" s="10"/>
      <c r="AB2" s="11" t="s">
        <v>68</v>
      </c>
      <c r="AC2" s="10" t="s">
        <v>69</v>
      </c>
      <c r="AD2" s="12" t="s">
        <v>70</v>
      </c>
      <c r="AE2" s="13" t="s">
        <v>71</v>
      </c>
      <c r="AF2" s="14">
        <v>8</v>
      </c>
      <c r="AG2" s="14">
        <v>2</v>
      </c>
      <c r="AH2" s="14">
        <v>2</v>
      </c>
      <c r="AI2" s="14">
        <v>2</v>
      </c>
      <c r="AJ2" s="14">
        <v>2</v>
      </c>
      <c r="AK2" s="14">
        <v>58251445</v>
      </c>
      <c r="AL2" s="14">
        <v>116502890</v>
      </c>
      <c r="AM2" s="14">
        <v>116502890</v>
      </c>
      <c r="AN2" s="14">
        <v>116502890</v>
      </c>
      <c r="AO2" s="14">
        <v>116502890</v>
      </c>
      <c r="AP2" s="14">
        <v>466011560</v>
      </c>
      <c r="AQ2" s="15" t="s">
        <v>72</v>
      </c>
      <c r="AR2" s="16">
        <v>0</v>
      </c>
      <c r="AS2" s="17">
        <f t="shared" ref="AS2:AS4" si="0">IF(AR2=1,AP2*1,0)</f>
        <v>0</v>
      </c>
      <c r="AT2" s="18">
        <f t="shared" ref="AT2:AT4" si="1">IF(AR2=1,AS2*1,0)</f>
        <v>0</v>
      </c>
      <c r="AU2" s="18">
        <f t="shared" ref="AU2:AU4" si="2">IF(AR2=1,AP2*1,0)</f>
        <v>0</v>
      </c>
      <c r="AV2" s="19">
        <f t="shared" ref="AV2:AV27" si="3">IF(AR2=0,AP2,0)</f>
        <v>466011560</v>
      </c>
      <c r="AW2" s="12" t="s">
        <v>73</v>
      </c>
      <c r="AX2" s="11">
        <v>2</v>
      </c>
      <c r="AY2" s="11" t="s">
        <v>74</v>
      </c>
      <c r="AZ2" s="20"/>
    </row>
    <row r="3" spans="1:52" ht="27.6" x14ac:dyDescent="0.25">
      <c r="A3" s="9" t="s">
        <v>52</v>
      </c>
      <c r="B3" s="10" t="s">
        <v>53</v>
      </c>
      <c r="C3" s="11" t="s">
        <v>54</v>
      </c>
      <c r="D3" s="10" t="s">
        <v>55</v>
      </c>
      <c r="E3" s="11" t="s">
        <v>56</v>
      </c>
      <c r="F3" s="11" t="s">
        <v>57</v>
      </c>
      <c r="G3" s="10" t="s">
        <v>58</v>
      </c>
      <c r="H3" s="10" t="s">
        <v>58</v>
      </c>
      <c r="I3" s="11"/>
      <c r="J3" s="10"/>
      <c r="K3" s="10"/>
      <c r="L3" s="10"/>
      <c r="M3" s="11" t="s">
        <v>75</v>
      </c>
      <c r="N3" s="11">
        <v>63</v>
      </c>
      <c r="O3" s="11" t="s">
        <v>76</v>
      </c>
      <c r="P3" s="11">
        <v>63120</v>
      </c>
      <c r="Q3" s="11" t="s">
        <v>77</v>
      </c>
      <c r="R3" s="11" t="s">
        <v>62</v>
      </c>
      <c r="S3" s="11" t="s">
        <v>63</v>
      </c>
      <c r="T3" s="11" t="s">
        <v>64</v>
      </c>
      <c r="U3" s="10" t="s">
        <v>65</v>
      </c>
      <c r="V3" s="11" t="s">
        <v>66</v>
      </c>
      <c r="W3" s="10" t="s">
        <v>67</v>
      </c>
      <c r="X3" s="11"/>
      <c r="Y3" s="10"/>
      <c r="Z3" s="11"/>
      <c r="AA3" s="10"/>
      <c r="AB3" s="11" t="s">
        <v>78</v>
      </c>
      <c r="AC3" s="10" t="s">
        <v>79</v>
      </c>
      <c r="AD3" s="12" t="s">
        <v>80</v>
      </c>
      <c r="AE3" s="13" t="s">
        <v>81</v>
      </c>
      <c r="AF3" s="14">
        <v>14340</v>
      </c>
      <c r="AG3" s="14">
        <v>3585</v>
      </c>
      <c r="AH3" s="14">
        <v>3585</v>
      </c>
      <c r="AI3" s="14">
        <v>3585</v>
      </c>
      <c r="AJ3" s="14">
        <v>3585</v>
      </c>
      <c r="AK3" s="14">
        <v>3415.8918399999998</v>
      </c>
      <c r="AL3" s="14">
        <v>12245972.246400001</v>
      </c>
      <c r="AM3" s="14">
        <v>12245972.246400001</v>
      </c>
      <c r="AN3" s="14">
        <v>12245972.246400001</v>
      </c>
      <c r="AO3" s="14">
        <v>12245972.246400001</v>
      </c>
      <c r="AP3" s="14">
        <v>48983888.985600002</v>
      </c>
      <c r="AQ3" s="15" t="s">
        <v>72</v>
      </c>
      <c r="AR3" s="16">
        <v>0</v>
      </c>
      <c r="AS3" s="17">
        <f t="shared" si="0"/>
        <v>0</v>
      </c>
      <c r="AT3" s="18">
        <f t="shared" si="1"/>
        <v>0</v>
      </c>
      <c r="AU3" s="18">
        <f t="shared" si="2"/>
        <v>0</v>
      </c>
      <c r="AV3" s="19">
        <f t="shared" si="3"/>
        <v>48983888.985600002</v>
      </c>
      <c r="AW3" s="12" t="s">
        <v>73</v>
      </c>
      <c r="AX3" s="11">
        <v>2</v>
      </c>
      <c r="AY3" s="11" t="s">
        <v>74</v>
      </c>
      <c r="AZ3" s="20"/>
    </row>
    <row r="4" spans="1:52" ht="27.6" x14ac:dyDescent="0.25">
      <c r="A4" s="9" t="s">
        <v>52</v>
      </c>
      <c r="B4" s="10" t="s">
        <v>53</v>
      </c>
      <c r="C4" s="11" t="s">
        <v>54</v>
      </c>
      <c r="D4" s="10" t="s">
        <v>55</v>
      </c>
      <c r="E4" s="11" t="s">
        <v>56</v>
      </c>
      <c r="F4" s="11" t="s">
        <v>57</v>
      </c>
      <c r="G4" s="10" t="s">
        <v>58</v>
      </c>
      <c r="H4" s="10" t="s">
        <v>58</v>
      </c>
      <c r="I4" s="11"/>
      <c r="J4" s="10"/>
      <c r="K4" s="10"/>
      <c r="L4" s="10"/>
      <c r="M4" s="11" t="s">
        <v>82</v>
      </c>
      <c r="N4" s="11">
        <v>63</v>
      </c>
      <c r="O4" s="11" t="s">
        <v>76</v>
      </c>
      <c r="P4" s="11">
        <v>63210</v>
      </c>
      <c r="Q4" s="11" t="s">
        <v>83</v>
      </c>
      <c r="R4" s="11" t="s">
        <v>62</v>
      </c>
      <c r="S4" s="11" t="s">
        <v>63</v>
      </c>
      <c r="T4" s="11" t="s">
        <v>64</v>
      </c>
      <c r="U4" s="10" t="s">
        <v>65</v>
      </c>
      <c r="V4" s="11" t="s">
        <v>66</v>
      </c>
      <c r="W4" s="10" t="s">
        <v>67</v>
      </c>
      <c r="X4" s="11"/>
      <c r="Y4" s="10"/>
      <c r="Z4" s="11"/>
      <c r="AA4" s="10"/>
      <c r="AB4" s="11" t="s">
        <v>84</v>
      </c>
      <c r="AC4" s="10" t="s">
        <v>85</v>
      </c>
      <c r="AD4" s="12" t="s">
        <v>86</v>
      </c>
      <c r="AE4" s="13" t="s">
        <v>71</v>
      </c>
      <c r="AF4" s="14">
        <v>4</v>
      </c>
      <c r="AG4" s="14">
        <v>1</v>
      </c>
      <c r="AH4" s="14">
        <v>1</v>
      </c>
      <c r="AI4" s="14">
        <v>1</v>
      </c>
      <c r="AJ4" s="14">
        <v>1</v>
      </c>
      <c r="AK4" s="14">
        <v>9440000</v>
      </c>
      <c r="AL4" s="14">
        <v>9440000</v>
      </c>
      <c r="AM4" s="14">
        <v>9440000</v>
      </c>
      <c r="AN4" s="14">
        <v>9440000</v>
      </c>
      <c r="AO4" s="14">
        <v>9440000</v>
      </c>
      <c r="AP4" s="14">
        <v>37760000</v>
      </c>
      <c r="AQ4" s="15" t="s">
        <v>72</v>
      </c>
      <c r="AR4" s="16">
        <v>0</v>
      </c>
      <c r="AS4" s="17">
        <f t="shared" si="0"/>
        <v>0</v>
      </c>
      <c r="AT4" s="18">
        <f t="shared" si="1"/>
        <v>0</v>
      </c>
      <c r="AU4" s="18">
        <f t="shared" si="2"/>
        <v>0</v>
      </c>
      <c r="AV4" s="19">
        <f t="shared" si="3"/>
        <v>37760000</v>
      </c>
      <c r="AW4" s="12" t="s">
        <v>73</v>
      </c>
      <c r="AX4" s="11">
        <v>2</v>
      </c>
      <c r="AY4" s="11" t="s">
        <v>74</v>
      </c>
      <c r="AZ4" s="20"/>
    </row>
    <row r="5" spans="1:52" ht="41.4" x14ac:dyDescent="0.25">
      <c r="A5" s="9" t="s">
        <v>52</v>
      </c>
      <c r="B5" s="10" t="s">
        <v>53</v>
      </c>
      <c r="C5" s="11" t="s">
        <v>54</v>
      </c>
      <c r="D5" s="10" t="s">
        <v>55</v>
      </c>
      <c r="E5" s="11" t="s">
        <v>56</v>
      </c>
      <c r="F5" s="11" t="s">
        <v>57</v>
      </c>
      <c r="G5" s="10" t="s">
        <v>58</v>
      </c>
      <c r="H5" s="10" t="s">
        <v>58</v>
      </c>
      <c r="I5" s="11"/>
      <c r="J5" s="10"/>
      <c r="K5" s="10"/>
      <c r="L5" s="10"/>
      <c r="M5" s="11" t="s">
        <v>87</v>
      </c>
      <c r="N5" s="11">
        <v>21</v>
      </c>
      <c r="O5" s="11" t="s">
        <v>88</v>
      </c>
      <c r="P5" s="11">
        <v>21430</v>
      </c>
      <c r="Q5" s="11" t="s">
        <v>89</v>
      </c>
      <c r="R5" s="11" t="s">
        <v>62</v>
      </c>
      <c r="S5" s="11" t="s">
        <v>63</v>
      </c>
      <c r="T5" s="11" t="s">
        <v>64</v>
      </c>
      <c r="U5" s="10" t="s">
        <v>65</v>
      </c>
      <c r="V5" s="11" t="s">
        <v>66</v>
      </c>
      <c r="W5" s="10" t="s">
        <v>67</v>
      </c>
      <c r="X5" s="11"/>
      <c r="Y5" s="10"/>
      <c r="Z5" s="11"/>
      <c r="AA5" s="10"/>
      <c r="AB5" s="11" t="s">
        <v>90</v>
      </c>
      <c r="AC5" s="10" t="s">
        <v>91</v>
      </c>
      <c r="AD5" s="12" t="s">
        <v>92</v>
      </c>
      <c r="AE5" s="13" t="s">
        <v>71</v>
      </c>
      <c r="AF5" s="14">
        <v>2</v>
      </c>
      <c r="AG5" s="14">
        <v>0</v>
      </c>
      <c r="AH5" s="14">
        <v>1</v>
      </c>
      <c r="AI5" s="14">
        <v>1</v>
      </c>
      <c r="AJ5" s="14">
        <v>0</v>
      </c>
      <c r="AK5" s="14">
        <v>11937784.5</v>
      </c>
      <c r="AL5" s="14">
        <v>0</v>
      </c>
      <c r="AM5" s="14">
        <v>11937784.5</v>
      </c>
      <c r="AN5" s="14">
        <v>11937784.5</v>
      </c>
      <c r="AO5" s="14">
        <v>0</v>
      </c>
      <c r="AP5" s="14">
        <v>23875569</v>
      </c>
      <c r="AQ5" s="15" t="s">
        <v>93</v>
      </c>
      <c r="AR5" s="16">
        <v>0</v>
      </c>
      <c r="AS5" s="17">
        <f t="shared" ref="AS5:AS27" si="4">IF(AR5=1,AP5*1.03,0)</f>
        <v>0</v>
      </c>
      <c r="AT5" s="18">
        <f t="shared" ref="AT5:AT27" si="5">IF(AR5=1,AS5*1.03,0)</f>
        <v>0</v>
      </c>
      <c r="AU5" s="18">
        <f t="shared" ref="AU5:AU27" si="6">IF(AR5=1,AP5*1.03,0)</f>
        <v>0</v>
      </c>
      <c r="AV5" s="18">
        <f t="shared" si="3"/>
        <v>23875569</v>
      </c>
      <c r="AW5" s="12" t="s">
        <v>73</v>
      </c>
      <c r="AX5" s="11">
        <v>4</v>
      </c>
      <c r="AY5" s="11" t="s">
        <v>94</v>
      </c>
      <c r="AZ5" s="20"/>
    </row>
    <row r="6" spans="1:52" ht="41.4" x14ac:dyDescent="0.25">
      <c r="A6" s="9" t="s">
        <v>52</v>
      </c>
      <c r="B6" s="10" t="s">
        <v>53</v>
      </c>
      <c r="C6" s="11" t="s">
        <v>54</v>
      </c>
      <c r="D6" s="10" t="s">
        <v>55</v>
      </c>
      <c r="E6" s="11" t="s">
        <v>56</v>
      </c>
      <c r="F6" s="11" t="s">
        <v>57</v>
      </c>
      <c r="G6" s="10" t="s">
        <v>58</v>
      </c>
      <c r="H6" s="10" t="s">
        <v>58</v>
      </c>
      <c r="I6" s="11"/>
      <c r="J6" s="10"/>
      <c r="K6" s="10"/>
      <c r="L6" s="10"/>
      <c r="M6" s="11" t="s">
        <v>95</v>
      </c>
      <c r="N6" s="11">
        <v>66</v>
      </c>
      <c r="O6" s="11" t="s">
        <v>96</v>
      </c>
      <c r="P6" s="11">
        <v>66110</v>
      </c>
      <c r="Q6" s="11" t="s">
        <v>97</v>
      </c>
      <c r="R6" s="11" t="s">
        <v>62</v>
      </c>
      <c r="S6" s="11" t="s">
        <v>63</v>
      </c>
      <c r="T6" s="11" t="s">
        <v>64</v>
      </c>
      <c r="U6" s="10" t="s">
        <v>65</v>
      </c>
      <c r="V6" s="11" t="s">
        <v>66</v>
      </c>
      <c r="W6" s="10" t="s">
        <v>67</v>
      </c>
      <c r="X6" s="11"/>
      <c r="Y6" s="10"/>
      <c r="Z6" s="11"/>
      <c r="AA6" s="10"/>
      <c r="AB6" s="11" t="s">
        <v>98</v>
      </c>
      <c r="AC6" s="10" t="s">
        <v>99</v>
      </c>
      <c r="AD6" s="12" t="s">
        <v>100</v>
      </c>
      <c r="AE6" s="13" t="s">
        <v>101</v>
      </c>
      <c r="AF6" s="14">
        <v>4</v>
      </c>
      <c r="AG6" s="14">
        <v>0</v>
      </c>
      <c r="AH6" s="14">
        <v>1</v>
      </c>
      <c r="AI6" s="14">
        <v>1</v>
      </c>
      <c r="AJ6" s="14">
        <v>2</v>
      </c>
      <c r="AK6" s="14">
        <v>10025924.5</v>
      </c>
      <c r="AL6" s="14">
        <v>0</v>
      </c>
      <c r="AM6" s="14">
        <v>10025924.5</v>
      </c>
      <c r="AN6" s="14">
        <v>10025924.5</v>
      </c>
      <c r="AO6" s="14">
        <v>20051849</v>
      </c>
      <c r="AP6" s="14">
        <v>40103698</v>
      </c>
      <c r="AQ6" s="15" t="s">
        <v>93</v>
      </c>
      <c r="AR6" s="16">
        <v>0</v>
      </c>
      <c r="AS6" s="17">
        <f t="shared" si="4"/>
        <v>0</v>
      </c>
      <c r="AT6" s="18">
        <f t="shared" si="5"/>
        <v>0</v>
      </c>
      <c r="AU6" s="18">
        <f t="shared" si="6"/>
        <v>0</v>
      </c>
      <c r="AV6" s="18">
        <f t="shared" si="3"/>
        <v>40103698</v>
      </c>
      <c r="AW6" s="12" t="s">
        <v>73</v>
      </c>
      <c r="AX6" s="11">
        <v>7</v>
      </c>
      <c r="AY6" s="11" t="s">
        <v>102</v>
      </c>
      <c r="AZ6" s="20"/>
    </row>
    <row r="7" spans="1:52" ht="41.4" x14ac:dyDescent="0.25">
      <c r="A7" s="9" t="s">
        <v>52</v>
      </c>
      <c r="B7" s="10" t="s">
        <v>53</v>
      </c>
      <c r="C7" s="11" t="s">
        <v>54</v>
      </c>
      <c r="D7" s="10" t="s">
        <v>55</v>
      </c>
      <c r="E7" s="11" t="s">
        <v>56</v>
      </c>
      <c r="F7" s="11" t="s">
        <v>57</v>
      </c>
      <c r="G7" s="10" t="s">
        <v>58</v>
      </c>
      <c r="H7" s="10" t="s">
        <v>58</v>
      </c>
      <c r="I7" s="11"/>
      <c r="J7" s="10"/>
      <c r="K7" s="10"/>
      <c r="L7" s="10"/>
      <c r="M7" s="11" t="s">
        <v>103</v>
      </c>
      <c r="N7" s="11">
        <v>66</v>
      </c>
      <c r="O7" s="11" t="s">
        <v>96</v>
      </c>
      <c r="P7" s="11">
        <v>66110</v>
      </c>
      <c r="Q7" s="11" t="s">
        <v>97</v>
      </c>
      <c r="R7" s="11" t="s">
        <v>62</v>
      </c>
      <c r="S7" s="11" t="s">
        <v>63</v>
      </c>
      <c r="T7" s="11" t="s">
        <v>64</v>
      </c>
      <c r="U7" s="10" t="s">
        <v>65</v>
      </c>
      <c r="V7" s="11" t="s">
        <v>66</v>
      </c>
      <c r="W7" s="10" t="s">
        <v>67</v>
      </c>
      <c r="X7" s="11"/>
      <c r="Y7" s="10"/>
      <c r="Z7" s="11"/>
      <c r="AA7" s="10"/>
      <c r="AB7" s="11" t="s">
        <v>104</v>
      </c>
      <c r="AC7" s="10" t="s">
        <v>105</v>
      </c>
      <c r="AD7" s="12" t="s">
        <v>106</v>
      </c>
      <c r="AE7" s="13" t="s">
        <v>101</v>
      </c>
      <c r="AF7" s="14">
        <v>4</v>
      </c>
      <c r="AG7" s="14">
        <v>1</v>
      </c>
      <c r="AH7" s="14">
        <v>1</v>
      </c>
      <c r="AI7" s="14">
        <v>1</v>
      </c>
      <c r="AJ7" s="14">
        <v>1</v>
      </c>
      <c r="AK7" s="14">
        <v>72928584</v>
      </c>
      <c r="AL7" s="14">
        <v>72928584</v>
      </c>
      <c r="AM7" s="14">
        <v>72928584</v>
      </c>
      <c r="AN7" s="14">
        <v>72928584</v>
      </c>
      <c r="AO7" s="14">
        <v>72928584</v>
      </c>
      <c r="AP7" s="14">
        <v>291714336</v>
      </c>
      <c r="AQ7" s="15" t="s">
        <v>93</v>
      </c>
      <c r="AR7" s="16">
        <v>0</v>
      </c>
      <c r="AS7" s="17">
        <f t="shared" si="4"/>
        <v>0</v>
      </c>
      <c r="AT7" s="18">
        <f t="shared" si="5"/>
        <v>0</v>
      </c>
      <c r="AU7" s="18">
        <f t="shared" si="6"/>
        <v>0</v>
      </c>
      <c r="AV7" s="18">
        <f t="shared" si="3"/>
        <v>291714336</v>
      </c>
      <c r="AW7" s="12" t="s">
        <v>73</v>
      </c>
      <c r="AX7" s="11">
        <v>7</v>
      </c>
      <c r="AY7" s="11" t="s">
        <v>102</v>
      </c>
      <c r="AZ7" s="20"/>
    </row>
    <row r="8" spans="1:52" ht="27.6" x14ac:dyDescent="0.25">
      <c r="A8" s="9" t="s">
        <v>52</v>
      </c>
      <c r="B8" s="10" t="s">
        <v>53</v>
      </c>
      <c r="C8" s="11" t="s">
        <v>54</v>
      </c>
      <c r="D8" s="10" t="s">
        <v>55</v>
      </c>
      <c r="E8" s="11" t="s">
        <v>56</v>
      </c>
      <c r="F8" s="11" t="s">
        <v>57</v>
      </c>
      <c r="G8" s="10" t="s">
        <v>58</v>
      </c>
      <c r="H8" s="10" t="s">
        <v>58</v>
      </c>
      <c r="I8" s="11"/>
      <c r="J8" s="10"/>
      <c r="K8" s="10"/>
      <c r="L8" s="10"/>
      <c r="M8" s="11" t="s">
        <v>107</v>
      </c>
      <c r="N8" s="11">
        <v>62</v>
      </c>
      <c r="O8" s="11" t="s">
        <v>60</v>
      </c>
      <c r="P8" s="11">
        <v>62330</v>
      </c>
      <c r="Q8" s="11" t="s">
        <v>108</v>
      </c>
      <c r="R8" s="11" t="s">
        <v>52</v>
      </c>
      <c r="S8" s="11" t="s">
        <v>109</v>
      </c>
      <c r="T8" s="11" t="s">
        <v>110</v>
      </c>
      <c r="U8" s="10" t="s">
        <v>111</v>
      </c>
      <c r="V8" s="11" t="s">
        <v>112</v>
      </c>
      <c r="W8" s="10" t="s">
        <v>113</v>
      </c>
      <c r="X8" s="11"/>
      <c r="Y8" s="10"/>
      <c r="Z8" s="11"/>
      <c r="AA8" s="10"/>
      <c r="AB8" s="11" t="s">
        <v>114</v>
      </c>
      <c r="AC8" s="10" t="s">
        <v>115</v>
      </c>
      <c r="AD8" s="12" t="s">
        <v>116</v>
      </c>
      <c r="AE8" s="13" t="s">
        <v>117</v>
      </c>
      <c r="AF8" s="14">
        <v>288</v>
      </c>
      <c r="AG8" s="14">
        <v>72</v>
      </c>
      <c r="AH8" s="14">
        <v>72</v>
      </c>
      <c r="AI8" s="14">
        <v>72</v>
      </c>
      <c r="AJ8" s="14">
        <v>72</v>
      </c>
      <c r="AK8" s="14">
        <v>61680</v>
      </c>
      <c r="AL8" s="14">
        <v>4440960</v>
      </c>
      <c r="AM8" s="14">
        <v>4440960</v>
      </c>
      <c r="AN8" s="14">
        <v>4440960</v>
      </c>
      <c r="AO8" s="14">
        <v>4440960</v>
      </c>
      <c r="AP8" s="14">
        <v>17763840</v>
      </c>
      <c r="AQ8" s="15" t="s">
        <v>72</v>
      </c>
      <c r="AR8" s="16">
        <v>0</v>
      </c>
      <c r="AS8" s="17">
        <f t="shared" ref="AS8:AS11" si="7">IF(AR8=1,AP8*1,0)</f>
        <v>0</v>
      </c>
      <c r="AT8" s="18">
        <f t="shared" ref="AT8:AT11" si="8">IF(AR8=1,AS8*1,0)</f>
        <v>0</v>
      </c>
      <c r="AU8" s="18">
        <f t="shared" ref="AU8:AU11" si="9">IF(AR8=1,AP8*1,0)</f>
        <v>0</v>
      </c>
      <c r="AV8" s="19">
        <f t="shared" si="3"/>
        <v>17763840</v>
      </c>
      <c r="AW8" s="12" t="s">
        <v>73</v>
      </c>
      <c r="AX8" s="11">
        <v>2</v>
      </c>
      <c r="AY8" s="11" t="s">
        <v>74</v>
      </c>
      <c r="AZ8" s="20"/>
    </row>
    <row r="9" spans="1:52" ht="27.6" x14ac:dyDescent="0.25">
      <c r="A9" s="9" t="s">
        <v>52</v>
      </c>
      <c r="B9" s="10" t="s">
        <v>53</v>
      </c>
      <c r="C9" s="11" t="s">
        <v>54</v>
      </c>
      <c r="D9" s="10" t="s">
        <v>55</v>
      </c>
      <c r="E9" s="11" t="s">
        <v>56</v>
      </c>
      <c r="F9" s="11" t="s">
        <v>57</v>
      </c>
      <c r="G9" s="10" t="s">
        <v>58</v>
      </c>
      <c r="H9" s="10" t="s">
        <v>58</v>
      </c>
      <c r="I9" s="11"/>
      <c r="J9" s="10"/>
      <c r="K9" s="10"/>
      <c r="L9" s="10"/>
      <c r="M9" s="11" t="s">
        <v>118</v>
      </c>
      <c r="N9" s="11">
        <v>62</v>
      </c>
      <c r="O9" s="11" t="s">
        <v>60</v>
      </c>
      <c r="P9" s="11">
        <v>62230</v>
      </c>
      <c r="Q9" s="11" t="s">
        <v>61</v>
      </c>
      <c r="R9" s="11" t="s">
        <v>62</v>
      </c>
      <c r="S9" s="11" t="s">
        <v>63</v>
      </c>
      <c r="T9" s="11" t="s">
        <v>64</v>
      </c>
      <c r="U9" s="10" t="s">
        <v>65</v>
      </c>
      <c r="V9" s="11" t="s">
        <v>66</v>
      </c>
      <c r="W9" s="10" t="s">
        <v>67</v>
      </c>
      <c r="X9" s="11"/>
      <c r="Y9" s="10"/>
      <c r="Z9" s="11"/>
      <c r="AA9" s="10"/>
      <c r="AB9" s="11" t="s">
        <v>119</v>
      </c>
      <c r="AC9" s="10" t="s">
        <v>120</v>
      </c>
      <c r="AD9" s="12" t="s">
        <v>121</v>
      </c>
      <c r="AE9" s="13" t="s">
        <v>122</v>
      </c>
      <c r="AF9" s="14">
        <v>12</v>
      </c>
      <c r="AG9" s="14">
        <v>3</v>
      </c>
      <c r="AH9" s="14">
        <v>3</v>
      </c>
      <c r="AI9" s="14">
        <v>3</v>
      </c>
      <c r="AJ9" s="14">
        <v>3</v>
      </c>
      <c r="AK9" s="14">
        <v>11560000</v>
      </c>
      <c r="AL9" s="14">
        <v>34680000</v>
      </c>
      <c r="AM9" s="14">
        <v>34680000</v>
      </c>
      <c r="AN9" s="14">
        <v>34680000</v>
      </c>
      <c r="AO9" s="14">
        <v>34680000</v>
      </c>
      <c r="AP9" s="14">
        <v>138720000</v>
      </c>
      <c r="AQ9" s="15" t="s">
        <v>72</v>
      </c>
      <c r="AR9" s="16">
        <v>0</v>
      </c>
      <c r="AS9" s="17">
        <f t="shared" si="7"/>
        <v>0</v>
      </c>
      <c r="AT9" s="18">
        <f t="shared" si="8"/>
        <v>0</v>
      </c>
      <c r="AU9" s="18">
        <f t="shared" si="9"/>
        <v>0</v>
      </c>
      <c r="AV9" s="19">
        <f t="shared" si="3"/>
        <v>138720000</v>
      </c>
      <c r="AW9" s="12" t="s">
        <v>73</v>
      </c>
      <c r="AX9" s="11">
        <v>2</v>
      </c>
      <c r="AY9" s="11" t="s">
        <v>74</v>
      </c>
      <c r="AZ9" s="20"/>
    </row>
    <row r="10" spans="1:52" ht="27.6" x14ac:dyDescent="0.25">
      <c r="A10" s="9" t="s">
        <v>52</v>
      </c>
      <c r="B10" s="10" t="s">
        <v>53</v>
      </c>
      <c r="C10" s="11" t="s">
        <v>54</v>
      </c>
      <c r="D10" s="10" t="s">
        <v>55</v>
      </c>
      <c r="E10" s="11" t="s">
        <v>56</v>
      </c>
      <c r="F10" s="11" t="s">
        <v>57</v>
      </c>
      <c r="G10" s="10" t="s">
        <v>58</v>
      </c>
      <c r="H10" s="10" t="s">
        <v>58</v>
      </c>
      <c r="I10" s="11"/>
      <c r="J10" s="10"/>
      <c r="K10" s="10"/>
      <c r="L10" s="10"/>
      <c r="M10" s="11" t="s">
        <v>123</v>
      </c>
      <c r="N10" s="11">
        <v>62</v>
      </c>
      <c r="O10" s="11" t="s">
        <v>60</v>
      </c>
      <c r="P10" s="11">
        <v>62580</v>
      </c>
      <c r="Q10" s="11" t="s">
        <v>124</v>
      </c>
      <c r="R10" s="11" t="s">
        <v>62</v>
      </c>
      <c r="S10" s="11" t="s">
        <v>63</v>
      </c>
      <c r="T10" s="11" t="s">
        <v>64</v>
      </c>
      <c r="U10" s="10" t="s">
        <v>65</v>
      </c>
      <c r="V10" s="11" t="s">
        <v>66</v>
      </c>
      <c r="W10" s="10" t="s">
        <v>67</v>
      </c>
      <c r="X10" s="11"/>
      <c r="Y10" s="10"/>
      <c r="Z10" s="11"/>
      <c r="AA10" s="10"/>
      <c r="AB10" s="11" t="s">
        <v>125</v>
      </c>
      <c r="AC10" s="10" t="s">
        <v>126</v>
      </c>
      <c r="AD10" s="12" t="s">
        <v>127</v>
      </c>
      <c r="AE10" s="13" t="s">
        <v>122</v>
      </c>
      <c r="AF10" s="14">
        <v>12</v>
      </c>
      <c r="AG10" s="14">
        <v>3</v>
      </c>
      <c r="AH10" s="14">
        <v>3</v>
      </c>
      <c r="AI10" s="14">
        <v>3</v>
      </c>
      <c r="AJ10" s="14">
        <v>3</v>
      </c>
      <c r="AK10" s="14">
        <v>620666.66599999997</v>
      </c>
      <c r="AL10" s="14">
        <v>1861999.9979999999</v>
      </c>
      <c r="AM10" s="14">
        <v>1861999.9979999999</v>
      </c>
      <c r="AN10" s="14">
        <v>1861999.9979999999</v>
      </c>
      <c r="AO10" s="14">
        <v>1861999.9979999999</v>
      </c>
      <c r="AP10" s="14">
        <v>7447999.9919999996</v>
      </c>
      <c r="AQ10" s="15" t="s">
        <v>72</v>
      </c>
      <c r="AR10" s="16">
        <v>0</v>
      </c>
      <c r="AS10" s="17">
        <f t="shared" si="7"/>
        <v>0</v>
      </c>
      <c r="AT10" s="18">
        <f t="shared" si="8"/>
        <v>0</v>
      </c>
      <c r="AU10" s="18">
        <f t="shared" si="9"/>
        <v>0</v>
      </c>
      <c r="AV10" s="19">
        <f t="shared" si="3"/>
        <v>7447999.9919999996</v>
      </c>
      <c r="AW10" s="12" t="s">
        <v>73</v>
      </c>
      <c r="AX10" s="11">
        <v>2</v>
      </c>
      <c r="AY10" s="11" t="s">
        <v>74</v>
      </c>
      <c r="AZ10" s="20"/>
    </row>
    <row r="11" spans="1:52" ht="27.6" x14ac:dyDescent="0.25">
      <c r="A11" s="9" t="s">
        <v>52</v>
      </c>
      <c r="B11" s="10" t="s">
        <v>53</v>
      </c>
      <c r="C11" s="11" t="s">
        <v>54</v>
      </c>
      <c r="D11" s="10" t="s">
        <v>55</v>
      </c>
      <c r="E11" s="11" t="s">
        <v>56</v>
      </c>
      <c r="F11" s="11" t="s">
        <v>57</v>
      </c>
      <c r="G11" s="10" t="s">
        <v>58</v>
      </c>
      <c r="H11" s="10" t="s">
        <v>58</v>
      </c>
      <c r="I11" s="11"/>
      <c r="J11" s="10"/>
      <c r="K11" s="10"/>
      <c r="L11" s="10"/>
      <c r="M11" s="11" t="s">
        <v>128</v>
      </c>
      <c r="N11" s="11">
        <v>62</v>
      </c>
      <c r="O11" s="11" t="s">
        <v>60</v>
      </c>
      <c r="P11" s="11">
        <v>62550</v>
      </c>
      <c r="Q11" s="11" t="s">
        <v>129</v>
      </c>
      <c r="R11" s="11" t="s">
        <v>62</v>
      </c>
      <c r="S11" s="11" t="s">
        <v>63</v>
      </c>
      <c r="T11" s="11" t="s">
        <v>64</v>
      </c>
      <c r="U11" s="10" t="s">
        <v>65</v>
      </c>
      <c r="V11" s="11" t="s">
        <v>66</v>
      </c>
      <c r="W11" s="10" t="s">
        <v>67</v>
      </c>
      <c r="X11" s="11"/>
      <c r="Y11" s="10"/>
      <c r="Z11" s="11"/>
      <c r="AA11" s="10"/>
      <c r="AB11" s="11" t="s">
        <v>130</v>
      </c>
      <c r="AC11" s="10" t="s">
        <v>131</v>
      </c>
      <c r="AD11" s="12" t="s">
        <v>132</v>
      </c>
      <c r="AE11" s="13" t="s">
        <v>122</v>
      </c>
      <c r="AF11" s="14">
        <v>12</v>
      </c>
      <c r="AG11" s="14">
        <v>3</v>
      </c>
      <c r="AH11" s="14">
        <v>3</v>
      </c>
      <c r="AI11" s="14">
        <v>3</v>
      </c>
      <c r="AJ11" s="14">
        <v>3</v>
      </c>
      <c r="AK11" s="14">
        <v>2656666.6666667</v>
      </c>
      <c r="AL11" s="14">
        <v>7970000</v>
      </c>
      <c r="AM11" s="14">
        <v>7970000</v>
      </c>
      <c r="AN11" s="14">
        <v>7970000</v>
      </c>
      <c r="AO11" s="14">
        <v>7970000</v>
      </c>
      <c r="AP11" s="14">
        <v>31880000</v>
      </c>
      <c r="AQ11" s="15" t="s">
        <v>72</v>
      </c>
      <c r="AR11" s="16">
        <v>0</v>
      </c>
      <c r="AS11" s="17">
        <f t="shared" si="7"/>
        <v>0</v>
      </c>
      <c r="AT11" s="18">
        <f t="shared" si="8"/>
        <v>0</v>
      </c>
      <c r="AU11" s="18">
        <f t="shared" si="9"/>
        <v>0</v>
      </c>
      <c r="AV11" s="19">
        <f t="shared" si="3"/>
        <v>31880000</v>
      </c>
      <c r="AW11" s="12" t="s">
        <v>73</v>
      </c>
      <c r="AX11" s="11">
        <v>2</v>
      </c>
      <c r="AY11" s="11" t="s">
        <v>74</v>
      </c>
      <c r="AZ11" s="20"/>
    </row>
    <row r="12" spans="1:52" ht="41.4" x14ac:dyDescent="0.25">
      <c r="A12" s="9" t="s">
        <v>52</v>
      </c>
      <c r="B12" s="10" t="s">
        <v>53</v>
      </c>
      <c r="C12" s="11" t="s">
        <v>54</v>
      </c>
      <c r="D12" s="10" t="s">
        <v>55</v>
      </c>
      <c r="E12" s="11" t="s">
        <v>56</v>
      </c>
      <c r="F12" s="11" t="s">
        <v>57</v>
      </c>
      <c r="G12" s="10" t="s">
        <v>58</v>
      </c>
      <c r="H12" s="10" t="s">
        <v>58</v>
      </c>
      <c r="I12" s="11"/>
      <c r="J12" s="10"/>
      <c r="K12" s="10"/>
      <c r="L12" s="10"/>
      <c r="M12" s="11" t="s">
        <v>133</v>
      </c>
      <c r="N12" s="11">
        <v>61</v>
      </c>
      <c r="O12" s="11" t="s">
        <v>134</v>
      </c>
      <c r="P12" s="11">
        <v>61260</v>
      </c>
      <c r="Q12" s="11" t="s">
        <v>135</v>
      </c>
      <c r="R12" s="11" t="s">
        <v>62</v>
      </c>
      <c r="S12" s="11" t="s">
        <v>63</v>
      </c>
      <c r="T12" s="11" t="s">
        <v>64</v>
      </c>
      <c r="U12" s="10" t="s">
        <v>65</v>
      </c>
      <c r="V12" s="11" t="s">
        <v>66</v>
      </c>
      <c r="W12" s="10" t="s">
        <v>67</v>
      </c>
      <c r="X12" s="11"/>
      <c r="Y12" s="10"/>
      <c r="Z12" s="11"/>
      <c r="AA12" s="10"/>
      <c r="AB12" s="11" t="s">
        <v>136</v>
      </c>
      <c r="AC12" s="10" t="s">
        <v>137</v>
      </c>
      <c r="AD12" s="12" t="s">
        <v>138</v>
      </c>
      <c r="AE12" s="13" t="s">
        <v>117</v>
      </c>
      <c r="AF12" s="14">
        <v>96</v>
      </c>
      <c r="AG12" s="14">
        <v>24</v>
      </c>
      <c r="AH12" s="14">
        <v>24</v>
      </c>
      <c r="AI12" s="14">
        <v>24</v>
      </c>
      <c r="AJ12" s="14">
        <v>24</v>
      </c>
      <c r="AK12" s="14">
        <v>3031.25</v>
      </c>
      <c r="AL12" s="14">
        <v>72750</v>
      </c>
      <c r="AM12" s="14">
        <v>72750</v>
      </c>
      <c r="AN12" s="14">
        <v>72750</v>
      </c>
      <c r="AO12" s="14">
        <v>72750</v>
      </c>
      <c r="AP12" s="14">
        <v>291000</v>
      </c>
      <c r="AQ12" s="15" t="s">
        <v>93</v>
      </c>
      <c r="AR12" s="16">
        <v>0</v>
      </c>
      <c r="AS12" s="17">
        <f t="shared" si="4"/>
        <v>0</v>
      </c>
      <c r="AT12" s="18">
        <f t="shared" si="5"/>
        <v>0</v>
      </c>
      <c r="AU12" s="18">
        <f t="shared" si="6"/>
        <v>0</v>
      </c>
      <c r="AV12" s="18">
        <f t="shared" si="3"/>
        <v>291000</v>
      </c>
      <c r="AW12" s="12" t="s">
        <v>73</v>
      </c>
      <c r="AX12" s="11">
        <v>1</v>
      </c>
      <c r="AY12" s="11" t="s">
        <v>139</v>
      </c>
      <c r="AZ12" s="20"/>
    </row>
    <row r="13" spans="1:52" ht="41.4" x14ac:dyDescent="0.25">
      <c r="A13" s="9" t="s">
        <v>52</v>
      </c>
      <c r="B13" s="10" t="s">
        <v>53</v>
      </c>
      <c r="C13" s="11" t="s">
        <v>54</v>
      </c>
      <c r="D13" s="10" t="s">
        <v>55</v>
      </c>
      <c r="E13" s="11" t="s">
        <v>56</v>
      </c>
      <c r="F13" s="11" t="s">
        <v>57</v>
      </c>
      <c r="G13" s="10" t="s">
        <v>58</v>
      </c>
      <c r="H13" s="10" t="s">
        <v>58</v>
      </c>
      <c r="I13" s="11"/>
      <c r="J13" s="10"/>
      <c r="K13" s="10"/>
      <c r="L13" s="10"/>
      <c r="M13" s="11" t="s">
        <v>140</v>
      </c>
      <c r="N13" s="11">
        <v>61</v>
      </c>
      <c r="O13" s="11" t="s">
        <v>134</v>
      </c>
      <c r="P13" s="11">
        <v>61160</v>
      </c>
      <c r="Q13" s="11" t="s">
        <v>135</v>
      </c>
      <c r="R13" s="11" t="s">
        <v>62</v>
      </c>
      <c r="S13" s="11" t="s">
        <v>63</v>
      </c>
      <c r="T13" s="11" t="s">
        <v>64</v>
      </c>
      <c r="U13" s="10" t="s">
        <v>65</v>
      </c>
      <c r="V13" s="11" t="s">
        <v>66</v>
      </c>
      <c r="W13" s="10" t="s">
        <v>67</v>
      </c>
      <c r="X13" s="11"/>
      <c r="Y13" s="10"/>
      <c r="Z13" s="11"/>
      <c r="AA13" s="10"/>
      <c r="AB13" s="11" t="s">
        <v>141</v>
      </c>
      <c r="AC13" s="10" t="s">
        <v>142</v>
      </c>
      <c r="AD13" s="12" t="s">
        <v>143</v>
      </c>
      <c r="AE13" s="13" t="s">
        <v>117</v>
      </c>
      <c r="AF13" s="14">
        <v>108</v>
      </c>
      <c r="AG13" s="14">
        <v>27</v>
      </c>
      <c r="AH13" s="14">
        <v>27</v>
      </c>
      <c r="AI13" s="14">
        <v>27</v>
      </c>
      <c r="AJ13" s="14">
        <v>27</v>
      </c>
      <c r="AK13" s="14">
        <v>1879.6296</v>
      </c>
      <c r="AL13" s="14">
        <v>50749.999199999998</v>
      </c>
      <c r="AM13" s="14">
        <v>50749.999199999998</v>
      </c>
      <c r="AN13" s="14">
        <v>50749.999199999998</v>
      </c>
      <c r="AO13" s="14">
        <v>50749.999199999998</v>
      </c>
      <c r="AP13" s="14">
        <v>202999.99679999999</v>
      </c>
      <c r="AQ13" s="15" t="s">
        <v>93</v>
      </c>
      <c r="AR13" s="16">
        <v>0</v>
      </c>
      <c r="AS13" s="17">
        <f t="shared" si="4"/>
        <v>0</v>
      </c>
      <c r="AT13" s="18">
        <f t="shared" si="5"/>
        <v>0</v>
      </c>
      <c r="AU13" s="18">
        <f t="shared" si="6"/>
        <v>0</v>
      </c>
      <c r="AV13" s="18">
        <f t="shared" si="3"/>
        <v>202999.99679999999</v>
      </c>
      <c r="AW13" s="12" t="s">
        <v>73</v>
      </c>
      <c r="AX13" s="11">
        <v>1</v>
      </c>
      <c r="AY13" s="11" t="s">
        <v>139</v>
      </c>
      <c r="AZ13" s="20"/>
    </row>
    <row r="14" spans="1:52" ht="41.4" x14ac:dyDescent="0.25">
      <c r="A14" s="9" t="s">
        <v>52</v>
      </c>
      <c r="B14" s="10" t="s">
        <v>53</v>
      </c>
      <c r="C14" s="11" t="s">
        <v>54</v>
      </c>
      <c r="D14" s="10" t="s">
        <v>55</v>
      </c>
      <c r="E14" s="11" t="s">
        <v>56</v>
      </c>
      <c r="F14" s="11" t="s">
        <v>57</v>
      </c>
      <c r="G14" s="10" t="s">
        <v>58</v>
      </c>
      <c r="H14" s="10" t="s">
        <v>58</v>
      </c>
      <c r="I14" s="11"/>
      <c r="J14" s="10"/>
      <c r="K14" s="10"/>
      <c r="L14" s="10"/>
      <c r="M14" s="11" t="s">
        <v>144</v>
      </c>
      <c r="N14" s="11">
        <v>61</v>
      </c>
      <c r="O14" s="11" t="s">
        <v>134</v>
      </c>
      <c r="P14" s="11">
        <v>61620</v>
      </c>
      <c r="Q14" s="11" t="s">
        <v>145</v>
      </c>
      <c r="R14" s="11" t="s">
        <v>62</v>
      </c>
      <c r="S14" s="11" t="s">
        <v>63</v>
      </c>
      <c r="T14" s="11" t="s">
        <v>64</v>
      </c>
      <c r="U14" s="10" t="s">
        <v>65</v>
      </c>
      <c r="V14" s="11" t="s">
        <v>66</v>
      </c>
      <c r="W14" s="10" t="s">
        <v>67</v>
      </c>
      <c r="X14" s="11"/>
      <c r="Y14" s="10"/>
      <c r="Z14" s="11"/>
      <c r="AA14" s="10"/>
      <c r="AB14" s="11" t="s">
        <v>146</v>
      </c>
      <c r="AC14" s="10" t="s">
        <v>147</v>
      </c>
      <c r="AD14" s="12" t="s">
        <v>148</v>
      </c>
      <c r="AE14" s="13" t="s">
        <v>117</v>
      </c>
      <c r="AF14" s="14">
        <v>96</v>
      </c>
      <c r="AG14" s="14">
        <v>24</v>
      </c>
      <c r="AH14" s="14">
        <v>24</v>
      </c>
      <c r="AI14" s="14">
        <v>24</v>
      </c>
      <c r="AJ14" s="14">
        <v>24</v>
      </c>
      <c r="AK14" s="14">
        <v>3287.125</v>
      </c>
      <c r="AL14" s="14">
        <v>78891</v>
      </c>
      <c r="AM14" s="14">
        <v>78891</v>
      </c>
      <c r="AN14" s="14">
        <v>78891</v>
      </c>
      <c r="AO14" s="14">
        <v>78891</v>
      </c>
      <c r="AP14" s="14">
        <v>315564</v>
      </c>
      <c r="AQ14" s="15" t="s">
        <v>93</v>
      </c>
      <c r="AR14" s="16">
        <v>0</v>
      </c>
      <c r="AS14" s="17">
        <f t="shared" si="4"/>
        <v>0</v>
      </c>
      <c r="AT14" s="18">
        <f t="shared" si="5"/>
        <v>0</v>
      </c>
      <c r="AU14" s="18">
        <f t="shared" si="6"/>
        <v>0</v>
      </c>
      <c r="AV14" s="18">
        <f t="shared" si="3"/>
        <v>315564</v>
      </c>
      <c r="AW14" s="12" t="s">
        <v>73</v>
      </c>
      <c r="AX14" s="11">
        <v>1</v>
      </c>
      <c r="AY14" s="11" t="s">
        <v>139</v>
      </c>
      <c r="AZ14" s="20"/>
    </row>
    <row r="15" spans="1:52" ht="41.4" x14ac:dyDescent="0.25">
      <c r="A15" s="9" t="s">
        <v>52</v>
      </c>
      <c r="B15" s="10" t="s">
        <v>53</v>
      </c>
      <c r="C15" s="11" t="s">
        <v>54</v>
      </c>
      <c r="D15" s="10" t="s">
        <v>55</v>
      </c>
      <c r="E15" s="11" t="s">
        <v>56</v>
      </c>
      <c r="F15" s="11" t="s">
        <v>57</v>
      </c>
      <c r="G15" s="10" t="s">
        <v>58</v>
      </c>
      <c r="H15" s="10" t="s">
        <v>58</v>
      </c>
      <c r="I15" s="11"/>
      <c r="J15" s="10"/>
      <c r="K15" s="10"/>
      <c r="L15" s="10"/>
      <c r="M15" s="11" t="s">
        <v>149</v>
      </c>
      <c r="N15" s="11">
        <v>61</v>
      </c>
      <c r="O15" s="11" t="s">
        <v>134</v>
      </c>
      <c r="P15" s="11">
        <v>61610</v>
      </c>
      <c r="Q15" s="11" t="s">
        <v>150</v>
      </c>
      <c r="R15" s="11" t="s">
        <v>62</v>
      </c>
      <c r="S15" s="11" t="s">
        <v>63</v>
      </c>
      <c r="T15" s="11" t="s">
        <v>64</v>
      </c>
      <c r="U15" s="10" t="s">
        <v>65</v>
      </c>
      <c r="V15" s="11" t="s">
        <v>66</v>
      </c>
      <c r="W15" s="10" t="s">
        <v>67</v>
      </c>
      <c r="X15" s="11"/>
      <c r="Y15" s="10"/>
      <c r="Z15" s="11"/>
      <c r="AA15" s="10"/>
      <c r="AB15" s="11" t="s">
        <v>151</v>
      </c>
      <c r="AC15" s="10" t="s">
        <v>152</v>
      </c>
      <c r="AD15" s="12" t="s">
        <v>153</v>
      </c>
      <c r="AE15" s="13" t="s">
        <v>117</v>
      </c>
      <c r="AF15" s="14">
        <v>108</v>
      </c>
      <c r="AG15" s="14">
        <v>27</v>
      </c>
      <c r="AH15" s="14">
        <v>27</v>
      </c>
      <c r="AI15" s="14">
        <v>27</v>
      </c>
      <c r="AJ15" s="14">
        <v>27</v>
      </c>
      <c r="AK15" s="14">
        <v>17155.361110000002</v>
      </c>
      <c r="AL15" s="14">
        <v>463194.74997</v>
      </c>
      <c r="AM15" s="14">
        <v>463194.74997</v>
      </c>
      <c r="AN15" s="14">
        <v>463194.74997</v>
      </c>
      <c r="AO15" s="14">
        <v>463194.74997</v>
      </c>
      <c r="AP15" s="14">
        <v>1852778.99988</v>
      </c>
      <c r="AQ15" s="15" t="s">
        <v>93</v>
      </c>
      <c r="AR15" s="16">
        <v>0</v>
      </c>
      <c r="AS15" s="17">
        <f t="shared" si="4"/>
        <v>0</v>
      </c>
      <c r="AT15" s="18">
        <f t="shared" si="5"/>
        <v>0</v>
      </c>
      <c r="AU15" s="18">
        <f t="shared" si="6"/>
        <v>0</v>
      </c>
      <c r="AV15" s="18">
        <f t="shared" si="3"/>
        <v>1852778.99988</v>
      </c>
      <c r="AW15" s="12" t="s">
        <v>73</v>
      </c>
      <c r="AX15" s="11">
        <v>1</v>
      </c>
      <c r="AY15" s="11" t="s">
        <v>139</v>
      </c>
      <c r="AZ15" s="20"/>
    </row>
    <row r="16" spans="1:52" ht="27.6" x14ac:dyDescent="0.25">
      <c r="A16" s="9" t="s">
        <v>52</v>
      </c>
      <c r="B16" s="10" t="s">
        <v>53</v>
      </c>
      <c r="C16" s="11" t="s">
        <v>54</v>
      </c>
      <c r="D16" s="10" t="s">
        <v>55</v>
      </c>
      <c r="E16" s="11" t="s">
        <v>56</v>
      </c>
      <c r="F16" s="11" t="s">
        <v>57</v>
      </c>
      <c r="G16" s="10" t="s">
        <v>58</v>
      </c>
      <c r="H16" s="10" t="s">
        <v>58</v>
      </c>
      <c r="I16" s="11"/>
      <c r="J16" s="10"/>
      <c r="K16" s="10"/>
      <c r="L16" s="10"/>
      <c r="M16" s="11" t="s">
        <v>154</v>
      </c>
      <c r="N16" s="11">
        <v>63</v>
      </c>
      <c r="O16" s="11" t="s">
        <v>76</v>
      </c>
      <c r="P16" s="11">
        <v>63510</v>
      </c>
      <c r="Q16" s="11" t="s">
        <v>155</v>
      </c>
      <c r="R16" s="11" t="s">
        <v>156</v>
      </c>
      <c r="S16" s="11" t="s">
        <v>157</v>
      </c>
      <c r="T16" s="11" t="s">
        <v>158</v>
      </c>
      <c r="U16" s="10" t="s">
        <v>159</v>
      </c>
      <c r="V16" s="11" t="s">
        <v>160</v>
      </c>
      <c r="W16" s="10" t="s">
        <v>161</v>
      </c>
      <c r="X16" s="11"/>
      <c r="Y16" s="10"/>
      <c r="Z16" s="11"/>
      <c r="AA16" s="10"/>
      <c r="AB16" s="11" t="s">
        <v>162</v>
      </c>
      <c r="AC16" s="10" t="s">
        <v>163</v>
      </c>
      <c r="AD16" s="12" t="s">
        <v>164</v>
      </c>
      <c r="AE16" s="13" t="s">
        <v>122</v>
      </c>
      <c r="AF16" s="14">
        <v>12</v>
      </c>
      <c r="AG16" s="14">
        <v>3</v>
      </c>
      <c r="AH16" s="14">
        <v>3</v>
      </c>
      <c r="AI16" s="14">
        <v>3</v>
      </c>
      <c r="AJ16" s="14">
        <v>3</v>
      </c>
      <c r="AK16" s="14">
        <v>540000</v>
      </c>
      <c r="AL16" s="14">
        <v>1620000</v>
      </c>
      <c r="AM16" s="14">
        <v>1620000</v>
      </c>
      <c r="AN16" s="14">
        <v>1620000</v>
      </c>
      <c r="AO16" s="14">
        <v>1620000</v>
      </c>
      <c r="AP16" s="14">
        <v>6480000</v>
      </c>
      <c r="AQ16" s="15" t="s">
        <v>72</v>
      </c>
      <c r="AR16" s="16">
        <v>0</v>
      </c>
      <c r="AS16" s="17">
        <f t="shared" ref="AS16:AS22" si="10">IF(AR16=1,AP16*1,0)</f>
        <v>0</v>
      </c>
      <c r="AT16" s="18">
        <f t="shared" ref="AT16:AT22" si="11">IF(AR16=1,AS16*1,0)</f>
        <v>0</v>
      </c>
      <c r="AU16" s="18">
        <f t="shared" ref="AU16:AU22" si="12">IF(AR16=1,AP16*1,0)</f>
        <v>0</v>
      </c>
      <c r="AV16" s="19">
        <f t="shared" si="3"/>
        <v>6480000</v>
      </c>
      <c r="AW16" s="12" t="s">
        <v>73</v>
      </c>
      <c r="AX16" s="11">
        <v>2</v>
      </c>
      <c r="AY16" s="11" t="s">
        <v>74</v>
      </c>
      <c r="AZ16" s="20"/>
    </row>
    <row r="17" spans="1:52" ht="27.6" x14ac:dyDescent="0.25">
      <c r="A17" s="9" t="s">
        <v>52</v>
      </c>
      <c r="B17" s="10" t="s">
        <v>53</v>
      </c>
      <c r="C17" s="11" t="s">
        <v>54</v>
      </c>
      <c r="D17" s="10" t="s">
        <v>55</v>
      </c>
      <c r="E17" s="11" t="s">
        <v>56</v>
      </c>
      <c r="F17" s="11" t="s">
        <v>57</v>
      </c>
      <c r="G17" s="10" t="s">
        <v>58</v>
      </c>
      <c r="H17" s="10" t="s">
        <v>58</v>
      </c>
      <c r="I17" s="11"/>
      <c r="J17" s="10"/>
      <c r="K17" s="10"/>
      <c r="L17" s="10"/>
      <c r="M17" s="11" t="s">
        <v>165</v>
      </c>
      <c r="N17" s="11">
        <v>62</v>
      </c>
      <c r="O17" s="11" t="s">
        <v>60</v>
      </c>
      <c r="P17" s="11">
        <v>62360</v>
      </c>
      <c r="Q17" s="11" t="s">
        <v>166</v>
      </c>
      <c r="R17" s="11" t="s">
        <v>62</v>
      </c>
      <c r="S17" s="11" t="s">
        <v>63</v>
      </c>
      <c r="T17" s="11" t="s">
        <v>64</v>
      </c>
      <c r="U17" s="10" t="s">
        <v>65</v>
      </c>
      <c r="V17" s="11" t="s">
        <v>66</v>
      </c>
      <c r="W17" s="10" t="s">
        <v>67</v>
      </c>
      <c r="X17" s="11"/>
      <c r="Y17" s="10"/>
      <c r="Z17" s="11"/>
      <c r="AA17" s="10"/>
      <c r="AB17" s="11" t="s">
        <v>167</v>
      </c>
      <c r="AC17" s="10" t="s">
        <v>168</v>
      </c>
      <c r="AD17" s="12" t="s">
        <v>169</v>
      </c>
      <c r="AE17" s="13" t="s">
        <v>101</v>
      </c>
      <c r="AF17" s="14">
        <v>4</v>
      </c>
      <c r="AG17" s="14">
        <v>1</v>
      </c>
      <c r="AH17" s="14">
        <v>1</v>
      </c>
      <c r="AI17" s="14">
        <v>1</v>
      </c>
      <c r="AJ17" s="14">
        <v>1</v>
      </c>
      <c r="AK17" s="14">
        <v>3576795.25</v>
      </c>
      <c r="AL17" s="14">
        <v>3576795.25</v>
      </c>
      <c r="AM17" s="14">
        <v>3576795.25</v>
      </c>
      <c r="AN17" s="14">
        <v>3576795.25</v>
      </c>
      <c r="AO17" s="14">
        <v>3576795.25</v>
      </c>
      <c r="AP17" s="14">
        <v>14307181</v>
      </c>
      <c r="AQ17" s="15" t="s">
        <v>72</v>
      </c>
      <c r="AR17" s="16">
        <v>0</v>
      </c>
      <c r="AS17" s="17">
        <f t="shared" si="10"/>
        <v>0</v>
      </c>
      <c r="AT17" s="18">
        <f t="shared" si="11"/>
        <v>0</v>
      </c>
      <c r="AU17" s="18">
        <f t="shared" si="12"/>
        <v>0</v>
      </c>
      <c r="AV17" s="19">
        <f t="shared" si="3"/>
        <v>14307181</v>
      </c>
      <c r="AW17" s="12" t="s">
        <v>73</v>
      </c>
      <c r="AX17" s="11">
        <v>2</v>
      </c>
      <c r="AY17" s="11" t="s">
        <v>74</v>
      </c>
      <c r="AZ17" s="20"/>
    </row>
    <row r="18" spans="1:52" ht="27.6" x14ac:dyDescent="0.25">
      <c r="A18" s="9" t="s">
        <v>52</v>
      </c>
      <c r="B18" s="10" t="s">
        <v>53</v>
      </c>
      <c r="C18" s="11" t="s">
        <v>54</v>
      </c>
      <c r="D18" s="10" t="s">
        <v>55</v>
      </c>
      <c r="E18" s="11" t="s">
        <v>56</v>
      </c>
      <c r="F18" s="11" t="s">
        <v>57</v>
      </c>
      <c r="G18" s="10" t="s">
        <v>58</v>
      </c>
      <c r="H18" s="10" t="s">
        <v>58</v>
      </c>
      <c r="I18" s="11"/>
      <c r="J18" s="10"/>
      <c r="K18" s="10"/>
      <c r="L18" s="10"/>
      <c r="M18" s="11" t="s">
        <v>170</v>
      </c>
      <c r="N18" s="11">
        <v>62</v>
      </c>
      <c r="O18" s="11" t="s">
        <v>60</v>
      </c>
      <c r="P18" s="11">
        <v>62160</v>
      </c>
      <c r="Q18" s="11" t="s">
        <v>171</v>
      </c>
      <c r="R18" s="11" t="s">
        <v>62</v>
      </c>
      <c r="S18" s="11" t="s">
        <v>63</v>
      </c>
      <c r="T18" s="11" t="s">
        <v>64</v>
      </c>
      <c r="U18" s="10" t="s">
        <v>65</v>
      </c>
      <c r="V18" s="11" t="s">
        <v>66</v>
      </c>
      <c r="W18" s="10" t="s">
        <v>67</v>
      </c>
      <c r="X18" s="11"/>
      <c r="Y18" s="10"/>
      <c r="Z18" s="11"/>
      <c r="AA18" s="10"/>
      <c r="AB18" s="11" t="s">
        <v>172</v>
      </c>
      <c r="AC18" s="10" t="s">
        <v>173</v>
      </c>
      <c r="AD18" s="12" t="s">
        <v>174</v>
      </c>
      <c r="AE18" s="13" t="s">
        <v>71</v>
      </c>
      <c r="AF18" s="14">
        <v>240</v>
      </c>
      <c r="AG18" s="14">
        <v>60</v>
      </c>
      <c r="AH18" s="14">
        <v>60</v>
      </c>
      <c r="AI18" s="14">
        <v>60</v>
      </c>
      <c r="AJ18" s="14">
        <v>60</v>
      </c>
      <c r="AK18" s="14">
        <v>750000</v>
      </c>
      <c r="AL18" s="14">
        <v>45000000</v>
      </c>
      <c r="AM18" s="14">
        <v>45000000</v>
      </c>
      <c r="AN18" s="14">
        <v>45000000</v>
      </c>
      <c r="AO18" s="14">
        <v>45000000</v>
      </c>
      <c r="AP18" s="14">
        <v>180000000</v>
      </c>
      <c r="AQ18" s="15" t="s">
        <v>72</v>
      </c>
      <c r="AR18" s="16">
        <v>0</v>
      </c>
      <c r="AS18" s="17">
        <f t="shared" si="10"/>
        <v>0</v>
      </c>
      <c r="AT18" s="18">
        <f t="shared" si="11"/>
        <v>0</v>
      </c>
      <c r="AU18" s="18">
        <f t="shared" si="12"/>
        <v>0</v>
      </c>
      <c r="AV18" s="19">
        <f t="shared" si="3"/>
        <v>180000000</v>
      </c>
      <c r="AW18" s="12" t="s">
        <v>73</v>
      </c>
      <c r="AX18" s="11">
        <v>2</v>
      </c>
      <c r="AY18" s="11" t="s">
        <v>74</v>
      </c>
      <c r="AZ18" s="20"/>
    </row>
    <row r="19" spans="1:52" ht="27.6" x14ac:dyDescent="0.25">
      <c r="A19" s="9" t="s">
        <v>52</v>
      </c>
      <c r="B19" s="10" t="s">
        <v>53</v>
      </c>
      <c r="C19" s="11" t="s">
        <v>54</v>
      </c>
      <c r="D19" s="10" t="s">
        <v>55</v>
      </c>
      <c r="E19" s="11" t="s">
        <v>56</v>
      </c>
      <c r="F19" s="11" t="s">
        <v>57</v>
      </c>
      <c r="G19" s="10" t="s">
        <v>58</v>
      </c>
      <c r="H19" s="10" t="s">
        <v>58</v>
      </c>
      <c r="I19" s="11"/>
      <c r="J19" s="10"/>
      <c r="K19" s="10"/>
      <c r="L19" s="10"/>
      <c r="M19" s="11" t="s">
        <v>175</v>
      </c>
      <c r="N19" s="11">
        <v>62</v>
      </c>
      <c r="O19" s="11" t="s">
        <v>60</v>
      </c>
      <c r="P19" s="11">
        <v>62140</v>
      </c>
      <c r="Q19" s="11" t="s">
        <v>176</v>
      </c>
      <c r="R19" s="11" t="s">
        <v>62</v>
      </c>
      <c r="S19" s="11" t="s">
        <v>63</v>
      </c>
      <c r="T19" s="11" t="s">
        <v>64</v>
      </c>
      <c r="U19" s="10" t="s">
        <v>65</v>
      </c>
      <c r="V19" s="11" t="s">
        <v>66</v>
      </c>
      <c r="W19" s="10" t="s">
        <v>67</v>
      </c>
      <c r="X19" s="11"/>
      <c r="Y19" s="10"/>
      <c r="Z19" s="11"/>
      <c r="AA19" s="10"/>
      <c r="AB19" s="11" t="s">
        <v>177</v>
      </c>
      <c r="AC19" s="10" t="s">
        <v>178</v>
      </c>
      <c r="AD19" s="12" t="s">
        <v>179</v>
      </c>
      <c r="AE19" s="13" t="s">
        <v>71</v>
      </c>
      <c r="AF19" s="14">
        <v>10</v>
      </c>
      <c r="AG19" s="14">
        <v>2</v>
      </c>
      <c r="AH19" s="14">
        <v>2</v>
      </c>
      <c r="AI19" s="14">
        <v>3</v>
      </c>
      <c r="AJ19" s="14">
        <v>3</v>
      </c>
      <c r="AK19" s="14">
        <v>10000000</v>
      </c>
      <c r="AL19" s="14">
        <v>20000000</v>
      </c>
      <c r="AM19" s="14">
        <v>20000000</v>
      </c>
      <c r="AN19" s="14">
        <v>30000000</v>
      </c>
      <c r="AO19" s="14">
        <v>30000000</v>
      </c>
      <c r="AP19" s="14">
        <v>100000000</v>
      </c>
      <c r="AQ19" s="15" t="s">
        <v>72</v>
      </c>
      <c r="AR19" s="16">
        <v>0</v>
      </c>
      <c r="AS19" s="17">
        <f t="shared" si="10"/>
        <v>0</v>
      </c>
      <c r="AT19" s="18">
        <f t="shared" si="11"/>
        <v>0</v>
      </c>
      <c r="AU19" s="18">
        <f t="shared" si="12"/>
        <v>0</v>
      </c>
      <c r="AV19" s="19">
        <f t="shared" si="3"/>
        <v>100000000</v>
      </c>
      <c r="AW19" s="12" t="s">
        <v>73</v>
      </c>
      <c r="AX19" s="11">
        <v>2</v>
      </c>
      <c r="AY19" s="11" t="s">
        <v>74</v>
      </c>
      <c r="AZ19" s="20"/>
    </row>
    <row r="20" spans="1:52" ht="27.6" x14ac:dyDescent="0.25">
      <c r="A20" s="9" t="s">
        <v>52</v>
      </c>
      <c r="B20" s="10" t="s">
        <v>53</v>
      </c>
      <c r="C20" s="11" t="s">
        <v>54</v>
      </c>
      <c r="D20" s="10" t="s">
        <v>55</v>
      </c>
      <c r="E20" s="11" t="s">
        <v>56</v>
      </c>
      <c r="F20" s="11" t="s">
        <v>57</v>
      </c>
      <c r="G20" s="10" t="s">
        <v>58</v>
      </c>
      <c r="H20" s="10" t="s">
        <v>58</v>
      </c>
      <c r="I20" s="11"/>
      <c r="J20" s="10"/>
      <c r="K20" s="10"/>
      <c r="L20" s="10"/>
      <c r="M20" s="11" t="s">
        <v>180</v>
      </c>
      <c r="N20" s="11">
        <v>62</v>
      </c>
      <c r="O20" s="11" t="s">
        <v>60</v>
      </c>
      <c r="P20" s="11">
        <v>62320</v>
      </c>
      <c r="Q20" s="11" t="s">
        <v>181</v>
      </c>
      <c r="R20" s="11" t="s">
        <v>52</v>
      </c>
      <c r="S20" s="11" t="s">
        <v>109</v>
      </c>
      <c r="T20" s="11" t="s">
        <v>110</v>
      </c>
      <c r="U20" s="10" t="s">
        <v>111</v>
      </c>
      <c r="V20" s="11" t="s">
        <v>112</v>
      </c>
      <c r="W20" s="10" t="s">
        <v>113</v>
      </c>
      <c r="X20" s="11"/>
      <c r="Y20" s="10"/>
      <c r="Z20" s="11"/>
      <c r="AA20" s="10"/>
      <c r="AB20" s="11" t="s">
        <v>182</v>
      </c>
      <c r="AC20" s="10" t="s">
        <v>183</v>
      </c>
      <c r="AD20" s="12" t="s">
        <v>184</v>
      </c>
      <c r="AE20" s="13" t="s">
        <v>122</v>
      </c>
      <c r="AF20" s="14">
        <v>12</v>
      </c>
      <c r="AG20" s="14">
        <v>3</v>
      </c>
      <c r="AH20" s="14">
        <v>3</v>
      </c>
      <c r="AI20" s="14">
        <v>3</v>
      </c>
      <c r="AJ20" s="14">
        <v>3</v>
      </c>
      <c r="AK20" s="14">
        <v>21600</v>
      </c>
      <c r="AL20" s="14">
        <v>64800</v>
      </c>
      <c r="AM20" s="14">
        <v>64800</v>
      </c>
      <c r="AN20" s="14">
        <v>64800</v>
      </c>
      <c r="AO20" s="14">
        <v>64800</v>
      </c>
      <c r="AP20" s="14">
        <v>259200</v>
      </c>
      <c r="AQ20" s="15" t="s">
        <v>72</v>
      </c>
      <c r="AR20" s="16">
        <v>0</v>
      </c>
      <c r="AS20" s="17">
        <f t="shared" si="10"/>
        <v>0</v>
      </c>
      <c r="AT20" s="18">
        <f t="shared" si="11"/>
        <v>0</v>
      </c>
      <c r="AU20" s="18">
        <f t="shared" si="12"/>
        <v>0</v>
      </c>
      <c r="AV20" s="19">
        <f t="shared" si="3"/>
        <v>259200</v>
      </c>
      <c r="AW20" s="12" t="s">
        <v>73</v>
      </c>
      <c r="AX20" s="11">
        <v>2</v>
      </c>
      <c r="AY20" s="11" t="s">
        <v>74</v>
      </c>
      <c r="AZ20" s="20"/>
    </row>
    <row r="21" spans="1:52" ht="27.6" x14ac:dyDescent="0.25">
      <c r="A21" s="22" t="s">
        <v>52</v>
      </c>
      <c r="B21" s="23" t="s">
        <v>53</v>
      </c>
      <c r="C21" s="24" t="s">
        <v>54</v>
      </c>
      <c r="D21" s="23" t="s">
        <v>55</v>
      </c>
      <c r="E21" s="24" t="s">
        <v>56</v>
      </c>
      <c r="F21" s="24" t="s">
        <v>57</v>
      </c>
      <c r="G21" s="23" t="s">
        <v>58</v>
      </c>
      <c r="H21" s="23" t="s">
        <v>58</v>
      </c>
      <c r="I21" s="24"/>
      <c r="J21" s="23"/>
      <c r="K21" s="23"/>
      <c r="L21" s="23"/>
      <c r="M21" s="25" t="s">
        <v>185</v>
      </c>
      <c r="N21" s="24">
        <v>62</v>
      </c>
      <c r="O21" s="24" t="s">
        <v>60</v>
      </c>
      <c r="P21" s="24">
        <v>62230</v>
      </c>
      <c r="Q21" s="24" t="s">
        <v>61</v>
      </c>
      <c r="R21" s="24" t="s">
        <v>62</v>
      </c>
      <c r="S21" s="24" t="s">
        <v>63</v>
      </c>
      <c r="T21" s="24" t="s">
        <v>64</v>
      </c>
      <c r="U21" s="23" t="s">
        <v>65</v>
      </c>
      <c r="V21" s="24" t="s">
        <v>66</v>
      </c>
      <c r="W21" s="23" t="s">
        <v>67</v>
      </c>
      <c r="X21" s="24"/>
      <c r="Y21" s="23"/>
      <c r="Z21" s="24"/>
      <c r="AA21" s="23"/>
      <c r="AB21" s="24" t="s">
        <v>186</v>
      </c>
      <c r="AC21" s="23" t="s">
        <v>187</v>
      </c>
      <c r="AD21" s="26" t="s">
        <v>188</v>
      </c>
      <c r="AE21" s="27" t="s">
        <v>71</v>
      </c>
      <c r="AF21" s="28">
        <v>1</v>
      </c>
      <c r="AG21" s="28">
        <v>1</v>
      </c>
      <c r="AH21" s="28">
        <v>0</v>
      </c>
      <c r="AI21" s="28">
        <v>0</v>
      </c>
      <c r="AJ21" s="28">
        <v>0</v>
      </c>
      <c r="AK21" s="28">
        <v>242000000</v>
      </c>
      <c r="AL21" s="28">
        <v>242000000</v>
      </c>
      <c r="AM21" s="28">
        <v>0</v>
      </c>
      <c r="AN21" s="28">
        <v>0</v>
      </c>
      <c r="AO21" s="28">
        <v>0</v>
      </c>
      <c r="AP21" s="28">
        <v>242000000</v>
      </c>
      <c r="AQ21" s="15" t="s">
        <v>72</v>
      </c>
      <c r="AR21" s="16">
        <v>0</v>
      </c>
      <c r="AS21" s="17">
        <f t="shared" si="10"/>
        <v>0</v>
      </c>
      <c r="AT21" s="18">
        <f t="shared" si="11"/>
        <v>0</v>
      </c>
      <c r="AU21" s="18">
        <f t="shared" si="12"/>
        <v>0</v>
      </c>
      <c r="AV21" s="19">
        <f t="shared" si="3"/>
        <v>242000000</v>
      </c>
      <c r="AW21" s="26" t="s">
        <v>73</v>
      </c>
      <c r="AX21" s="24">
        <v>2</v>
      </c>
      <c r="AY21" s="24" t="s">
        <v>74</v>
      </c>
      <c r="AZ21" s="20"/>
    </row>
    <row r="22" spans="1:52" ht="27.6" x14ac:dyDescent="0.25">
      <c r="A22" s="9" t="s">
        <v>52</v>
      </c>
      <c r="B22" s="10" t="s">
        <v>53</v>
      </c>
      <c r="C22" s="11" t="s">
        <v>54</v>
      </c>
      <c r="D22" s="10" t="s">
        <v>55</v>
      </c>
      <c r="E22" s="11" t="s">
        <v>56</v>
      </c>
      <c r="F22" s="11" t="s">
        <v>57</v>
      </c>
      <c r="G22" s="10" t="s">
        <v>58</v>
      </c>
      <c r="H22" s="10" t="s">
        <v>58</v>
      </c>
      <c r="I22" s="11"/>
      <c r="J22" s="10"/>
      <c r="K22" s="10"/>
      <c r="L22" s="10"/>
      <c r="M22" s="11" t="s">
        <v>189</v>
      </c>
      <c r="N22" s="11">
        <v>62</v>
      </c>
      <c r="O22" s="11" t="s">
        <v>60</v>
      </c>
      <c r="P22" s="11">
        <v>62230</v>
      </c>
      <c r="Q22" s="11" t="s">
        <v>61</v>
      </c>
      <c r="R22" s="11" t="s">
        <v>62</v>
      </c>
      <c r="S22" s="11" t="s">
        <v>63</v>
      </c>
      <c r="T22" s="11" t="s">
        <v>64</v>
      </c>
      <c r="U22" s="10" t="s">
        <v>65</v>
      </c>
      <c r="V22" s="11" t="s">
        <v>66</v>
      </c>
      <c r="W22" s="10" t="s">
        <v>67</v>
      </c>
      <c r="X22" s="11"/>
      <c r="Y22" s="10"/>
      <c r="Z22" s="11"/>
      <c r="AA22" s="10"/>
      <c r="AB22" s="11" t="s">
        <v>190</v>
      </c>
      <c r="AC22" s="10" t="s">
        <v>191</v>
      </c>
      <c r="AD22" s="12" t="s">
        <v>192</v>
      </c>
      <c r="AE22" s="13" t="s">
        <v>71</v>
      </c>
      <c r="AF22" s="14">
        <v>36</v>
      </c>
      <c r="AG22" s="14">
        <v>9</v>
      </c>
      <c r="AH22" s="14">
        <v>9</v>
      </c>
      <c r="AI22" s="14">
        <v>9</v>
      </c>
      <c r="AJ22" s="14">
        <v>9</v>
      </c>
      <c r="AK22" s="14">
        <v>20277777.777778</v>
      </c>
      <c r="AL22" s="14">
        <v>182500000</v>
      </c>
      <c r="AM22" s="14">
        <v>182500000</v>
      </c>
      <c r="AN22" s="14">
        <v>182500000</v>
      </c>
      <c r="AO22" s="14">
        <v>182500000</v>
      </c>
      <c r="AP22" s="14">
        <v>730000000</v>
      </c>
      <c r="AQ22" s="15" t="s">
        <v>72</v>
      </c>
      <c r="AR22" s="16">
        <v>0</v>
      </c>
      <c r="AS22" s="17">
        <f t="shared" si="10"/>
        <v>0</v>
      </c>
      <c r="AT22" s="18">
        <f t="shared" si="11"/>
        <v>0</v>
      </c>
      <c r="AU22" s="18">
        <f t="shared" si="12"/>
        <v>0</v>
      </c>
      <c r="AV22" s="19">
        <f t="shared" si="3"/>
        <v>730000000</v>
      </c>
      <c r="AW22" s="12" t="s">
        <v>73</v>
      </c>
      <c r="AX22" s="11">
        <v>2</v>
      </c>
      <c r="AY22" s="11" t="s">
        <v>74</v>
      </c>
      <c r="AZ22" s="20"/>
    </row>
    <row r="23" spans="1:52" ht="41.4" x14ac:dyDescent="0.25">
      <c r="A23" s="9" t="s">
        <v>52</v>
      </c>
      <c r="B23" s="10" t="s">
        <v>53</v>
      </c>
      <c r="C23" s="11" t="s">
        <v>54</v>
      </c>
      <c r="D23" s="10" t="s">
        <v>55</v>
      </c>
      <c r="E23" s="11" t="s">
        <v>56</v>
      </c>
      <c r="F23" s="11" t="s">
        <v>57</v>
      </c>
      <c r="G23" s="10" t="s">
        <v>58</v>
      </c>
      <c r="H23" s="10" t="s">
        <v>58</v>
      </c>
      <c r="I23" s="11"/>
      <c r="J23" s="10"/>
      <c r="K23" s="10"/>
      <c r="L23" s="10"/>
      <c r="M23" s="11" t="s">
        <v>193</v>
      </c>
      <c r="N23" s="11">
        <v>61</v>
      </c>
      <c r="O23" s="11" t="s">
        <v>134</v>
      </c>
      <c r="P23" s="11">
        <v>61130</v>
      </c>
      <c r="Q23" s="11" t="s">
        <v>194</v>
      </c>
      <c r="R23" s="11" t="s">
        <v>62</v>
      </c>
      <c r="S23" s="11" t="s">
        <v>63</v>
      </c>
      <c r="T23" s="11" t="s">
        <v>64</v>
      </c>
      <c r="U23" s="10" t="s">
        <v>65</v>
      </c>
      <c r="V23" s="11" t="s">
        <v>66</v>
      </c>
      <c r="W23" s="10" t="s">
        <v>67</v>
      </c>
      <c r="X23" s="11"/>
      <c r="Y23" s="10"/>
      <c r="Z23" s="11"/>
      <c r="AA23" s="10"/>
      <c r="AB23" s="11" t="s">
        <v>195</v>
      </c>
      <c r="AC23" s="10" t="s">
        <v>196</v>
      </c>
      <c r="AD23" s="12" t="s">
        <v>197</v>
      </c>
      <c r="AE23" s="13" t="s">
        <v>117</v>
      </c>
      <c r="AF23" s="14">
        <v>108</v>
      </c>
      <c r="AG23" s="14">
        <v>27</v>
      </c>
      <c r="AH23" s="14">
        <v>27</v>
      </c>
      <c r="AI23" s="14">
        <v>27</v>
      </c>
      <c r="AJ23" s="14">
        <v>27</v>
      </c>
      <c r="AK23" s="14">
        <v>511111.11099999998</v>
      </c>
      <c r="AL23" s="14">
        <v>13799999.997</v>
      </c>
      <c r="AM23" s="14">
        <v>13799999.997</v>
      </c>
      <c r="AN23" s="14">
        <v>13799999.997</v>
      </c>
      <c r="AO23" s="14">
        <v>13799999.997</v>
      </c>
      <c r="AP23" s="14">
        <v>55199999.987999998</v>
      </c>
      <c r="AQ23" s="15" t="s">
        <v>93</v>
      </c>
      <c r="AR23" s="16">
        <v>0</v>
      </c>
      <c r="AS23" s="17">
        <f t="shared" si="4"/>
        <v>0</v>
      </c>
      <c r="AT23" s="18">
        <f t="shared" si="5"/>
        <v>0</v>
      </c>
      <c r="AU23" s="18">
        <f t="shared" si="6"/>
        <v>0</v>
      </c>
      <c r="AV23" s="18">
        <f t="shared" si="3"/>
        <v>55199999.987999998</v>
      </c>
      <c r="AW23" s="12" t="s">
        <v>73</v>
      </c>
      <c r="AX23" s="11">
        <v>1</v>
      </c>
      <c r="AY23" s="11" t="s">
        <v>139</v>
      </c>
      <c r="AZ23" s="20"/>
    </row>
    <row r="24" spans="1:52" ht="41.4" x14ac:dyDescent="0.25">
      <c r="A24" s="9" t="s">
        <v>52</v>
      </c>
      <c r="B24" s="10" t="s">
        <v>53</v>
      </c>
      <c r="C24" s="11" t="s">
        <v>54</v>
      </c>
      <c r="D24" s="10" t="s">
        <v>55</v>
      </c>
      <c r="E24" s="11" t="s">
        <v>56</v>
      </c>
      <c r="F24" s="11" t="s">
        <v>57</v>
      </c>
      <c r="G24" s="10" t="s">
        <v>58</v>
      </c>
      <c r="H24" s="10" t="s">
        <v>58</v>
      </c>
      <c r="I24" s="11"/>
      <c r="J24" s="10"/>
      <c r="K24" s="10"/>
      <c r="L24" s="10"/>
      <c r="M24" s="11" t="s">
        <v>198</v>
      </c>
      <c r="N24" s="11">
        <v>61</v>
      </c>
      <c r="O24" s="11" t="s">
        <v>134</v>
      </c>
      <c r="P24" s="11">
        <v>61240</v>
      </c>
      <c r="Q24" s="11" t="s">
        <v>199</v>
      </c>
      <c r="R24" s="11" t="s">
        <v>62</v>
      </c>
      <c r="S24" s="11" t="s">
        <v>63</v>
      </c>
      <c r="T24" s="11" t="s">
        <v>64</v>
      </c>
      <c r="U24" s="10" t="s">
        <v>65</v>
      </c>
      <c r="V24" s="11" t="s">
        <v>66</v>
      </c>
      <c r="W24" s="10" t="s">
        <v>67</v>
      </c>
      <c r="X24" s="11"/>
      <c r="Y24" s="10"/>
      <c r="Z24" s="11"/>
      <c r="AA24" s="10"/>
      <c r="AB24" s="11" t="s">
        <v>200</v>
      </c>
      <c r="AC24" s="10" t="s">
        <v>201</v>
      </c>
      <c r="AD24" s="12" t="s">
        <v>202</v>
      </c>
      <c r="AE24" s="13" t="s">
        <v>117</v>
      </c>
      <c r="AF24" s="14">
        <v>96</v>
      </c>
      <c r="AG24" s="14">
        <v>24</v>
      </c>
      <c r="AH24" s="14">
        <v>24</v>
      </c>
      <c r="AI24" s="14">
        <v>24</v>
      </c>
      <c r="AJ24" s="14">
        <v>24</v>
      </c>
      <c r="AK24" s="14">
        <v>126744.42708333</v>
      </c>
      <c r="AL24" s="14">
        <v>3041866.25</v>
      </c>
      <c r="AM24" s="14">
        <v>3041866.25</v>
      </c>
      <c r="AN24" s="14">
        <v>3041866.25</v>
      </c>
      <c r="AO24" s="14">
        <v>3041866.25</v>
      </c>
      <c r="AP24" s="14">
        <v>12167465</v>
      </c>
      <c r="AQ24" s="15" t="s">
        <v>93</v>
      </c>
      <c r="AR24" s="16">
        <v>0</v>
      </c>
      <c r="AS24" s="17">
        <f t="shared" si="4"/>
        <v>0</v>
      </c>
      <c r="AT24" s="18">
        <f t="shared" si="5"/>
        <v>0</v>
      </c>
      <c r="AU24" s="18">
        <f t="shared" si="6"/>
        <v>0</v>
      </c>
      <c r="AV24" s="18">
        <f t="shared" si="3"/>
        <v>12167465</v>
      </c>
      <c r="AW24" s="12" t="s">
        <v>73</v>
      </c>
      <c r="AX24" s="11">
        <v>1</v>
      </c>
      <c r="AY24" s="11" t="s">
        <v>139</v>
      </c>
      <c r="AZ24" s="20"/>
    </row>
    <row r="25" spans="1:52" ht="41.4" x14ac:dyDescent="0.25">
      <c r="A25" s="9" t="s">
        <v>52</v>
      </c>
      <c r="B25" s="10" t="s">
        <v>53</v>
      </c>
      <c r="C25" s="11" t="s">
        <v>54</v>
      </c>
      <c r="D25" s="10" t="s">
        <v>55</v>
      </c>
      <c r="E25" s="11" t="s">
        <v>56</v>
      </c>
      <c r="F25" s="11" t="s">
        <v>57</v>
      </c>
      <c r="G25" s="10" t="s">
        <v>58</v>
      </c>
      <c r="H25" s="10" t="s">
        <v>58</v>
      </c>
      <c r="I25" s="11"/>
      <c r="J25" s="10"/>
      <c r="K25" s="10"/>
      <c r="L25" s="10"/>
      <c r="M25" s="11" t="s">
        <v>203</v>
      </c>
      <c r="N25" s="11">
        <v>61</v>
      </c>
      <c r="O25" s="11" t="s">
        <v>134</v>
      </c>
      <c r="P25" s="11">
        <v>61140</v>
      </c>
      <c r="Q25" s="11" t="s">
        <v>199</v>
      </c>
      <c r="R25" s="11" t="s">
        <v>62</v>
      </c>
      <c r="S25" s="11" t="s">
        <v>63</v>
      </c>
      <c r="T25" s="11" t="s">
        <v>64</v>
      </c>
      <c r="U25" s="10" t="s">
        <v>65</v>
      </c>
      <c r="V25" s="11" t="s">
        <v>66</v>
      </c>
      <c r="W25" s="10" t="s">
        <v>67</v>
      </c>
      <c r="X25" s="11"/>
      <c r="Y25" s="10"/>
      <c r="Z25" s="11"/>
      <c r="AA25" s="10"/>
      <c r="AB25" s="11" t="s">
        <v>204</v>
      </c>
      <c r="AC25" s="10" t="s">
        <v>205</v>
      </c>
      <c r="AD25" s="12" t="s">
        <v>206</v>
      </c>
      <c r="AE25" s="13" t="s">
        <v>117</v>
      </c>
      <c r="AF25" s="14">
        <v>108</v>
      </c>
      <c r="AG25" s="14">
        <v>27</v>
      </c>
      <c r="AH25" s="14">
        <v>27</v>
      </c>
      <c r="AI25" s="14">
        <v>27</v>
      </c>
      <c r="AJ25" s="14">
        <v>27</v>
      </c>
      <c r="AK25" s="14">
        <v>176135.9166</v>
      </c>
      <c r="AL25" s="14">
        <v>4755669.7482000003</v>
      </c>
      <c r="AM25" s="14">
        <v>4755669.7482000003</v>
      </c>
      <c r="AN25" s="14">
        <v>4755669.7482000003</v>
      </c>
      <c r="AO25" s="14">
        <v>4755669.7482000003</v>
      </c>
      <c r="AP25" s="14">
        <v>19022678.992800001</v>
      </c>
      <c r="AQ25" s="15" t="s">
        <v>93</v>
      </c>
      <c r="AR25" s="16">
        <v>0</v>
      </c>
      <c r="AS25" s="17">
        <f t="shared" si="4"/>
        <v>0</v>
      </c>
      <c r="AT25" s="18">
        <f t="shared" si="5"/>
        <v>0</v>
      </c>
      <c r="AU25" s="18">
        <f t="shared" si="6"/>
        <v>0</v>
      </c>
      <c r="AV25" s="18">
        <f t="shared" si="3"/>
        <v>19022678.992800001</v>
      </c>
      <c r="AW25" s="12" t="s">
        <v>73</v>
      </c>
      <c r="AX25" s="11">
        <v>1</v>
      </c>
      <c r="AY25" s="11" t="s">
        <v>139</v>
      </c>
      <c r="AZ25" s="20"/>
    </row>
    <row r="26" spans="1:52" ht="41.4" x14ac:dyDescent="0.25">
      <c r="A26" s="9" t="s">
        <v>52</v>
      </c>
      <c r="B26" s="10" t="s">
        <v>53</v>
      </c>
      <c r="C26" s="11" t="s">
        <v>54</v>
      </c>
      <c r="D26" s="10" t="s">
        <v>55</v>
      </c>
      <c r="E26" s="11" t="s">
        <v>56</v>
      </c>
      <c r="F26" s="11" t="s">
        <v>57</v>
      </c>
      <c r="G26" s="10" t="s">
        <v>58</v>
      </c>
      <c r="H26" s="10" t="s">
        <v>58</v>
      </c>
      <c r="I26" s="11"/>
      <c r="J26" s="10"/>
      <c r="K26" s="10"/>
      <c r="L26" s="10"/>
      <c r="M26" s="11" t="s">
        <v>207</v>
      </c>
      <c r="N26" s="11">
        <v>61</v>
      </c>
      <c r="O26" s="11" t="s">
        <v>134</v>
      </c>
      <c r="P26" s="11">
        <v>61210</v>
      </c>
      <c r="Q26" s="11" t="s">
        <v>208</v>
      </c>
      <c r="R26" s="11" t="s">
        <v>62</v>
      </c>
      <c r="S26" s="11" t="s">
        <v>63</v>
      </c>
      <c r="T26" s="11" t="s">
        <v>64</v>
      </c>
      <c r="U26" s="10" t="s">
        <v>65</v>
      </c>
      <c r="V26" s="11" t="s">
        <v>66</v>
      </c>
      <c r="W26" s="10" t="s">
        <v>67</v>
      </c>
      <c r="X26" s="11"/>
      <c r="Y26" s="10"/>
      <c r="Z26" s="11"/>
      <c r="AA26" s="10"/>
      <c r="AB26" s="11" t="s">
        <v>209</v>
      </c>
      <c r="AC26" s="10" t="s">
        <v>210</v>
      </c>
      <c r="AD26" s="12" t="s">
        <v>211</v>
      </c>
      <c r="AE26" s="13" t="s">
        <v>117</v>
      </c>
      <c r="AF26" s="14">
        <v>96</v>
      </c>
      <c r="AG26" s="14">
        <v>24</v>
      </c>
      <c r="AH26" s="14">
        <v>24</v>
      </c>
      <c r="AI26" s="14">
        <v>24</v>
      </c>
      <c r="AJ26" s="14">
        <v>24</v>
      </c>
      <c r="AK26" s="14">
        <v>61990.916599999997</v>
      </c>
      <c r="AL26" s="14">
        <v>1487781.9983999999</v>
      </c>
      <c r="AM26" s="14">
        <v>1487781.9983999999</v>
      </c>
      <c r="AN26" s="14">
        <v>1487781.9983999999</v>
      </c>
      <c r="AO26" s="14">
        <v>1487781.9983999999</v>
      </c>
      <c r="AP26" s="14">
        <v>5951127.9935999997</v>
      </c>
      <c r="AQ26" s="15" t="s">
        <v>93</v>
      </c>
      <c r="AR26" s="16">
        <v>0</v>
      </c>
      <c r="AS26" s="17">
        <f t="shared" si="4"/>
        <v>0</v>
      </c>
      <c r="AT26" s="18">
        <f t="shared" si="5"/>
        <v>0</v>
      </c>
      <c r="AU26" s="18">
        <f t="shared" si="6"/>
        <v>0</v>
      </c>
      <c r="AV26" s="18">
        <f t="shared" si="3"/>
        <v>5951127.9935999997</v>
      </c>
      <c r="AW26" s="12" t="s">
        <v>73</v>
      </c>
      <c r="AX26" s="11">
        <v>1</v>
      </c>
      <c r="AY26" s="11" t="s">
        <v>139</v>
      </c>
      <c r="AZ26" s="20"/>
    </row>
    <row r="27" spans="1:52" ht="41.4" x14ac:dyDescent="0.25">
      <c r="A27" s="9" t="s">
        <v>52</v>
      </c>
      <c r="B27" s="10" t="s">
        <v>53</v>
      </c>
      <c r="C27" s="11" t="s">
        <v>54</v>
      </c>
      <c r="D27" s="10" t="s">
        <v>55</v>
      </c>
      <c r="E27" s="11" t="s">
        <v>56</v>
      </c>
      <c r="F27" s="11" t="s">
        <v>57</v>
      </c>
      <c r="G27" s="10" t="s">
        <v>58</v>
      </c>
      <c r="H27" s="10" t="s">
        <v>58</v>
      </c>
      <c r="I27" s="11"/>
      <c r="J27" s="10"/>
      <c r="K27" s="10"/>
      <c r="L27" s="10"/>
      <c r="M27" s="11" t="s">
        <v>212</v>
      </c>
      <c r="N27" s="11">
        <v>61</v>
      </c>
      <c r="O27" s="11" t="s">
        <v>134</v>
      </c>
      <c r="P27" s="11">
        <v>61110</v>
      </c>
      <c r="Q27" s="11" t="s">
        <v>208</v>
      </c>
      <c r="R27" s="11" t="s">
        <v>62</v>
      </c>
      <c r="S27" s="11" t="s">
        <v>63</v>
      </c>
      <c r="T27" s="11" t="s">
        <v>64</v>
      </c>
      <c r="U27" s="10" t="s">
        <v>65</v>
      </c>
      <c r="V27" s="11" t="s">
        <v>66</v>
      </c>
      <c r="W27" s="10" t="s">
        <v>67</v>
      </c>
      <c r="X27" s="11"/>
      <c r="Y27" s="10"/>
      <c r="Z27" s="11"/>
      <c r="AA27" s="10"/>
      <c r="AB27" s="11" t="s">
        <v>213</v>
      </c>
      <c r="AC27" s="10" t="s">
        <v>214</v>
      </c>
      <c r="AD27" s="12" t="s">
        <v>215</v>
      </c>
      <c r="AE27" s="13" t="s">
        <v>117</v>
      </c>
      <c r="AF27" s="14">
        <v>108</v>
      </c>
      <c r="AG27" s="14">
        <v>27</v>
      </c>
      <c r="AH27" s="14">
        <v>27</v>
      </c>
      <c r="AI27" s="14">
        <v>27</v>
      </c>
      <c r="AJ27" s="14">
        <v>27</v>
      </c>
      <c r="AK27" s="14">
        <v>208010.72222222001</v>
      </c>
      <c r="AL27" s="14">
        <v>5616289.5</v>
      </c>
      <c r="AM27" s="14">
        <v>5616289.5</v>
      </c>
      <c r="AN27" s="14">
        <v>5616289.5</v>
      </c>
      <c r="AO27" s="14">
        <v>5616289.5</v>
      </c>
      <c r="AP27" s="14">
        <v>22465158</v>
      </c>
      <c r="AQ27" s="15" t="s">
        <v>93</v>
      </c>
      <c r="AR27" s="16">
        <v>0</v>
      </c>
      <c r="AS27" s="17">
        <f t="shared" si="4"/>
        <v>0</v>
      </c>
      <c r="AT27" s="18">
        <f t="shared" si="5"/>
        <v>0</v>
      </c>
      <c r="AU27" s="18">
        <f t="shared" si="6"/>
        <v>0</v>
      </c>
      <c r="AV27" s="18">
        <f t="shared" si="3"/>
        <v>22465158</v>
      </c>
      <c r="AW27" s="12" t="s">
        <v>73</v>
      </c>
      <c r="AX27" s="11">
        <v>1</v>
      </c>
      <c r="AY27" s="11" t="s">
        <v>139</v>
      </c>
      <c r="AZ27" s="20"/>
    </row>
  </sheetData>
  <sheetProtection algorithmName="SHA-512" hashValue="lYxCdzE2ZxgpfrHnNkA5tkUAcIG1NynQxScyayJKi9pXJGpfhApLNo0sIbyJ3Y+NjEtqu/MoA6mSEXMaQM+Fgw==" saltValue="/G46LRD4v+ST14YLnxRfTQ==" spinCount="100000" sheet="1" objects="1" scenarios="1" selectLockedCells="1" sort="0" autoFilter="0"/>
  <dataValidations count="2">
    <dataValidation type="list" allowBlank="1" showInputMessage="1" showErrorMessage="1" sqref="AQ2:AQ27" xr:uid="{3B86D53F-048B-4F81-A325-25782E8381D2}">
      <formula1>"activité usuelle, activité d'investissement bénéficiant d'un CP, autres"</formula1>
    </dataValidation>
    <dataValidation type="list" allowBlank="1" showInputMessage="1" showErrorMessage="1" sqref="AR2:AR27" xr:uid="{3707B532-2FAA-491F-BA5C-5F3F0EB36733}">
      <formula1>"0,1"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Egide Niyokwizigira</dc:creator>
  <cp:lastModifiedBy>Egide Niyokwizigira</cp:lastModifiedBy>
  <dcterms:created xsi:type="dcterms:W3CDTF">2025-09-03T06:52:17Z</dcterms:created>
  <dcterms:modified xsi:type="dcterms:W3CDTF">2025-09-03T06:52:17Z</dcterms:modified>
</cp:coreProperties>
</file>