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305F13D9-8E90-4061-B033-65D42DF17C49}" xr6:coauthVersionLast="47" xr6:coauthVersionMax="47" xr10:uidLastSave="{00000000-0000-0000-0000-000000000000}"/>
  <bookViews>
    <workbookView xWindow="-108" yWindow="-108" windowWidth="23256" windowHeight="13896" xr2:uid="{86D28E57-4B2D-4CD7-B1A6-73CB3E59AC3B}"/>
  </bookViews>
  <sheets>
    <sheet name="VICE-PRESIDENCE" sheetId="1" r:id="rId1"/>
  </sheets>
  <definedNames>
    <definedName name="_xlnm._FilterDatabase" localSheetId="0" hidden="1">'VICE-PRESIDENCE'!$A$1:$AZ$65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5" i="1" l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<sst xmlns="http://schemas.openxmlformats.org/spreadsheetml/2006/main" count="1588" uniqueCount="322">
  <si>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</si>
  <si>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</si>
  <si>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</si>
  <si>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</si>
  <si>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</si>
  <si>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</si>
  <si>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</si>
  <si>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</si>
  <si>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</si>
  <si>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</si>
  <si>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</si>
  <si>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</si>
  <si>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</si>
  <si>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</si>
  <si>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</si>
  <si>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</si>
  <si>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</si>
  <si>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</si>
  <si>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</si>
  <si>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</si>
  <si>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</si>
  <si>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</si>
  <si>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</si>
  <si>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</si>
  <si>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</si>
  <si>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</si>
  <si>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</si>
  <si>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</si>
  <si>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</si>
  <si>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</si>
  <si>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</si>
  <si>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</si>
  <si>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</si>
  <si>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</si>
  <si>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</si>
  <si>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</si>
  <si>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</si>
  <si>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</si>
  <si>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</si>
  <si>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</si>
  <si>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</si>
  <si>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</si>
  <si>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</si>
  <si>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</si>
  <si>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</si>
  <si>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</si>
  <si>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</si>
  <si>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</si>
  <si>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</si>
  <si>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</si>
  <si>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</si>
  <si>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</si>
  <si>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02</t>
  </si>
  <si>
    <t>VICE-PRESIDENCE</t>
  </si>
  <si>
    <t>Pilier 1: Engagement de l'Etat</t>
  </si>
  <si>
    <t>01. Améliorer les Capacités institutionnelles de l’Etat</t>
  </si>
  <si>
    <t>Gouvernance, paix, réconciliation et mobilisation des ressources</t>
  </si>
  <si>
    <t>064</t>
  </si>
  <si>
    <t>DOTATIONS DE LA VICE PRESIDENCE</t>
  </si>
  <si>
    <t>02005020076611011000011301</t>
  </si>
  <si>
    <t>ALLOCATIONS - Contributions ET EXONERATIONS</t>
  </si>
  <si>
    <t>Allocations aux pouvoirs publics</t>
  </si>
  <si>
    <t>01</t>
  </si>
  <si>
    <t>Services publiques généraux</t>
  </si>
  <si>
    <t>011</t>
  </si>
  <si>
    <t>Organes legistratifs et éxécutifs et affaires étrangers</t>
  </si>
  <si>
    <t>0113</t>
  </si>
  <si>
    <t>Organes éxécutifs au niveau national</t>
  </si>
  <si>
    <t>0640000001</t>
  </si>
  <si>
    <t>Accorder les appuis aux bénéficiaires</t>
  </si>
  <si>
    <t>Les appuis aux bénéficiaires accordés</t>
  </si>
  <si>
    <t>Trimestrialité</t>
  </si>
  <si>
    <t>autres</t>
  </si>
  <si>
    <t>CNIDH</t>
  </si>
  <si>
    <t>Depense de transferts et Subsides</t>
  </si>
  <si>
    <t>0640000002</t>
  </si>
  <si>
    <t>Accorder les appuis aux partenaires</t>
  </si>
  <si>
    <t>Les appuis accordés</t>
  </si>
  <si>
    <t>0640000003</t>
  </si>
  <si>
    <t>Accorder les appuis sociaux aux commissaires et au personnel</t>
  </si>
  <si>
    <t>Les appuis sociaux accordés aux Commissaires et au personnel</t>
  </si>
  <si>
    <t>0640000004</t>
  </si>
  <si>
    <t>Acheter fourniture informatiques</t>
  </si>
  <si>
    <t>Un lot de fournitures informatiques acheté</t>
  </si>
  <si>
    <t>02000010026321011000011301</t>
  </si>
  <si>
    <t>Achats</t>
  </si>
  <si>
    <t>Fournitures de bureaux et imprimes</t>
  </si>
  <si>
    <t>0640000005</t>
  </si>
  <si>
    <t>Acheter la fourniture de bureau</t>
  </si>
  <si>
    <t>Un lot de matériel d’informatique acheté</t>
  </si>
  <si>
    <t>Nombre</t>
  </si>
  <si>
    <t>CABINET</t>
  </si>
  <si>
    <t>Dépenses de biens et  services</t>
  </si>
  <si>
    <t>0640000006</t>
  </si>
  <si>
    <t>Acheter la fourniture de bureau et imprimes</t>
  </si>
  <si>
    <t>Un lot de fourniture de bureau acheté</t>
  </si>
  <si>
    <t>0640000007</t>
  </si>
  <si>
    <t>Acheter la fourniture de propreté</t>
  </si>
  <si>
    <t>Un lot de fourniture acheté</t>
  </si>
  <si>
    <t>02000010026312011000011301</t>
  </si>
  <si>
    <t>Lubrifiants et carburants</t>
  </si>
  <si>
    <t>0640000008</t>
  </si>
  <si>
    <t>Acheter le carburant et lubrifiant/CABINET</t>
  </si>
  <si>
    <t>107049 litres de Carburants consommés</t>
  </si>
  <si>
    <t>Litre</t>
  </si>
  <si>
    <t>0640000009</t>
  </si>
  <si>
    <t>Acheter le carburant/CNIDH</t>
  </si>
  <si>
    <t>56,000 litres du carburant achetés</t>
  </si>
  <si>
    <t>02000010042122011000011301</t>
  </si>
  <si>
    <t xml:space="preserve">Immobilisations corporelles
</t>
  </si>
  <si>
    <t>bâtiments administratifs</t>
  </si>
  <si>
    <t>0640000010</t>
  </si>
  <si>
    <t>Acheter le matériel administratif</t>
  </si>
  <si>
    <t>Un lot de matériel administratif acheté</t>
  </si>
  <si>
    <t>Dépenses d’investissement</t>
  </si>
  <si>
    <t>0640000011</t>
  </si>
  <si>
    <t>Acheter le matériel de bureau/CABINET</t>
  </si>
  <si>
    <t>Un lot de matériel de bureau acheté</t>
  </si>
  <si>
    <t>0640000012</t>
  </si>
  <si>
    <t>Acheter le matériel de propreté</t>
  </si>
  <si>
    <t>Un lot de matériel de propreté acheté</t>
  </si>
  <si>
    <t>0640000013</t>
  </si>
  <si>
    <t>Acheter le matériel informatique/CABINET</t>
  </si>
  <si>
    <t>un lot du matériel informatique acheté</t>
  </si>
  <si>
    <t>02005020042122011000011301</t>
  </si>
  <si>
    <t>0640000014</t>
  </si>
  <si>
    <t>Acheter le matériel informatiques/CNIDH</t>
  </si>
  <si>
    <t>3 ordinateurs achetés</t>
  </si>
  <si>
    <t>02000010026233011000011301</t>
  </si>
  <si>
    <t>Services extérieures</t>
  </si>
  <si>
    <t>Frais de télécommunication</t>
  </si>
  <si>
    <t>0640000015</t>
  </si>
  <si>
    <t>Acheter les cartes d’econet Wireless</t>
  </si>
  <si>
    <t>4 lots des cartes de Recharges payés</t>
  </si>
  <si>
    <t>0640000016</t>
  </si>
  <si>
    <t>Acheter les cartes viettel</t>
  </si>
  <si>
    <t>4 lots des cartes de Recharges payées</t>
  </si>
  <si>
    <t>0640000017</t>
  </si>
  <si>
    <t>Acheter les salons complets</t>
  </si>
  <si>
    <t>2 salons complets achetés</t>
  </si>
  <si>
    <t>0640000018</t>
  </si>
  <si>
    <t>Acheter lubrifiants</t>
  </si>
  <si>
    <t>600 litres de lubrifiant achetés</t>
  </si>
  <si>
    <t>0640000019</t>
  </si>
  <si>
    <t>Acheter petit outillage</t>
  </si>
  <si>
    <t>Un lot de petit outillage acheté</t>
  </si>
  <si>
    <t>0640000020</t>
  </si>
  <si>
    <t>Acquérir l’application web de traitement des saisines</t>
  </si>
  <si>
    <t>Une application web de traitement acquise</t>
  </si>
  <si>
    <t>0640000021</t>
  </si>
  <si>
    <t>Acquérir les logiciels des stocks</t>
  </si>
  <si>
    <t>Un logiciel des stocks acquis</t>
  </si>
  <si>
    <t>0640000022</t>
  </si>
  <si>
    <t>Assurer le charroi</t>
  </si>
  <si>
    <t>Le charroi assuré</t>
  </si>
  <si>
    <t>0640000023</t>
  </si>
  <si>
    <t>Assurer les autres prestations des services divers</t>
  </si>
  <si>
    <t>Les autres prestations des services divers assurés</t>
  </si>
  <si>
    <t>02000010066721011000011301</t>
  </si>
  <si>
    <t>Prestations sociales</t>
  </si>
  <si>
    <t xml:space="preserve">Fonds d'assistance sociale
</t>
  </si>
  <si>
    <t>0640000024</t>
  </si>
  <si>
    <t>Assurer les frais d’assistance sociale</t>
  </si>
  <si>
    <t>Les frais d’assistance sociale assurés</t>
  </si>
  <si>
    <t>02000010026222011000011301</t>
  </si>
  <si>
    <t>Fêtes et Cérémonie</t>
  </si>
  <si>
    <t>0640000025</t>
  </si>
  <si>
    <t>Célébrer les fêtes officielles</t>
  </si>
  <si>
    <t>3 fêtes officielles célébrées</t>
  </si>
  <si>
    <t>02000010026216011000011301</t>
  </si>
  <si>
    <t>Frais de mission à l’intérieur</t>
  </si>
  <si>
    <t>0640000026</t>
  </si>
  <si>
    <t>Effectuer les missions à l’intérieur du pays-contrat CABINET</t>
  </si>
  <si>
    <t>48 missions à l’intérieur du pays effectuées</t>
  </si>
  <si>
    <t>0640000027</t>
  </si>
  <si>
    <t>Effectuer les missions à l’intérieur du pays-contrat/CNIDH</t>
  </si>
  <si>
    <t>Les descentes à l’intérieur du pays effectuées</t>
  </si>
  <si>
    <t>0640000028</t>
  </si>
  <si>
    <t>Effectuer les missions officielles à l’étranger/CNIDH</t>
  </si>
  <si>
    <t>20 missions officielles à l’étranger effectuées</t>
  </si>
  <si>
    <t>02000010026214011000011301</t>
  </si>
  <si>
    <t>Frais de mission des fonctionnaires à l’étranger</t>
  </si>
  <si>
    <t>0640000029</t>
  </si>
  <si>
    <t>Effectuer les voyages missions officielles des fonctionnaires à l’étranger</t>
  </si>
  <si>
    <t>11 missions officielles à l’étranger effectuées</t>
  </si>
  <si>
    <t>02000010026213011000011301</t>
  </si>
  <si>
    <t>Frais de mission personnalités politiques à l’étranger</t>
  </si>
  <si>
    <t>0640000030</t>
  </si>
  <si>
    <t>Effectuer les voyages officiels du vice-président</t>
  </si>
  <si>
    <t>10 voyages du Vice-Président à l’extérieur du Pays effectués</t>
  </si>
  <si>
    <t>02000010026258011000011301</t>
  </si>
  <si>
    <t>Autres</t>
  </si>
  <si>
    <t>0640000031</t>
  </si>
  <si>
    <t>Entretenir et équiper la résidence du vice-président</t>
  </si>
  <si>
    <t>La résidence du Vice-président entretenue et équipée</t>
  </si>
  <si>
    <t>02000010026255011000011301</t>
  </si>
  <si>
    <t>Entretien &amp; réparations des véhicules</t>
  </si>
  <si>
    <t>0640000032</t>
  </si>
  <si>
    <t>Entretenir et réparer 12 véhicules</t>
  </si>
  <si>
    <t>Les véhicules entretenus et réparés</t>
  </si>
  <si>
    <t>02000010026258011000011302</t>
  </si>
  <si>
    <t>0640000033</t>
  </si>
  <si>
    <t>Entretenir et réparer les machines du cabinet</t>
  </si>
  <si>
    <t>3 lots des machines du cabinet entretenus et réparés</t>
  </si>
  <si>
    <t>0640000034</t>
  </si>
  <si>
    <t>Entretenir le charroi/CNIDH</t>
  </si>
  <si>
    <t>0640000035</t>
  </si>
  <si>
    <t>Entretenir les bâtiments</t>
  </si>
  <si>
    <t>Les bâtiments entretenus</t>
  </si>
  <si>
    <t>0640000036</t>
  </si>
  <si>
    <t>Entretenir les machines</t>
  </si>
  <si>
    <t>Les machines entretenues</t>
  </si>
  <si>
    <t>0640000037</t>
  </si>
  <si>
    <t>Faire des prestations informatiques</t>
  </si>
  <si>
    <t>Les prestations informatiques faites</t>
  </si>
  <si>
    <t>0640000038</t>
  </si>
  <si>
    <t>Mener une campagne publicitaire</t>
  </si>
  <si>
    <t>Une campagne publicitaire menée</t>
  </si>
  <si>
    <t>0640000039</t>
  </si>
  <si>
    <t>Organiser les formations à l’étranger</t>
  </si>
  <si>
    <t>Une formation à l’étranger organisée</t>
  </si>
  <si>
    <t>0640000040</t>
  </si>
  <si>
    <t>Organiser les formations au Burundi</t>
  </si>
  <si>
    <t>Une formation au Burundi organisée</t>
  </si>
  <si>
    <t>0640000041</t>
  </si>
  <si>
    <t>Organiser les réunions et séminaires</t>
  </si>
  <si>
    <t>4 séminaires/réunions organisés</t>
  </si>
  <si>
    <t>02000010026351011000011301</t>
  </si>
  <si>
    <t>Electricité</t>
  </si>
  <si>
    <t>0640000042</t>
  </si>
  <si>
    <t>Payer la consommation en eau et en électricité/CABINET</t>
  </si>
  <si>
    <t>12 factures d’eau et électricité payées</t>
  </si>
  <si>
    <t>0640000043</t>
  </si>
  <si>
    <t>Payer la consommation en eau et en électricité/CNIDH</t>
  </si>
  <si>
    <t>Les factures REGIDESO payées</t>
  </si>
  <si>
    <t>02000010016126011000011501</t>
  </si>
  <si>
    <t>Rémunération des salaries</t>
  </si>
  <si>
    <t>Allocations familiales</t>
  </si>
  <si>
    <t>0115</t>
  </si>
  <si>
    <t>Affaires étrangères</t>
  </si>
  <si>
    <t>0640000044</t>
  </si>
  <si>
    <t>Payer les allocations familiales sous-contrat</t>
  </si>
  <si>
    <t>Les allocations familiales pour 55 personnes sous-contrat payées</t>
  </si>
  <si>
    <t>Personne par mois</t>
  </si>
  <si>
    <t>Dépenses du personnel</t>
  </si>
  <si>
    <t>02000010016162011000011301</t>
  </si>
  <si>
    <t>Contributions de SS des sous contrats</t>
  </si>
  <si>
    <t>0640000045</t>
  </si>
  <si>
    <t>Payer les contributions de l’Etat à la sécurité sociale sous--contrat du CABINET</t>
  </si>
  <si>
    <t>Les contributions de l’Etat à la sécurité sociale pour 55 personnes sous-contrats payées</t>
  </si>
  <si>
    <t>0640000046</t>
  </si>
  <si>
    <t>Payer les cotisations aux réseaux des INDH</t>
  </si>
  <si>
    <t>Les cotisations dans 3 réseaux d’INDH payées</t>
  </si>
  <si>
    <t>Annualité</t>
  </si>
  <si>
    <t>0640000047</t>
  </si>
  <si>
    <t>Payer les frais d’abonnement à l’internet et journaux</t>
  </si>
  <si>
    <t>Les factures des frais d’abonnement à l’internet et journaux payées</t>
  </si>
  <si>
    <t>02000010026236011000011301</t>
  </si>
  <si>
    <t>Abonnements à internet</t>
  </si>
  <si>
    <t>0640000048</t>
  </si>
  <si>
    <t>Payer les frais d’abonnement à l’internet/CABINET</t>
  </si>
  <si>
    <t>Les factures des frais d’abonnement à l’internet payées</t>
  </si>
  <si>
    <t>0640000049</t>
  </si>
  <si>
    <t>Payer les frais d’abonnement à l’Onatel</t>
  </si>
  <si>
    <t>12 factures de frais d’abonnement à l’ONATEL payées</t>
  </si>
  <si>
    <t>0640000050</t>
  </si>
  <si>
    <t>Payer les frais d’avocat et contentieux</t>
  </si>
  <si>
    <t>une facture de frais d’un dossier judiciaire payée</t>
  </si>
  <si>
    <t>0640000051</t>
  </si>
  <si>
    <t>Payer les frais d’étude et d’expertise</t>
  </si>
  <si>
    <t>Les frais d’étude et d’expertise commandités payés</t>
  </si>
  <si>
    <t>02000010026226011000011301</t>
  </si>
  <si>
    <t>Frais d’intendance</t>
  </si>
  <si>
    <t>0640000052</t>
  </si>
  <si>
    <t>Payer les frais d’intendance/CABINET</t>
  </si>
  <si>
    <t>Les frais d’intendance/CABINET payés</t>
  </si>
  <si>
    <t>0640000053</t>
  </si>
  <si>
    <t>Payer les frais de contact et de renseignement</t>
  </si>
  <si>
    <t>Les frais de contact et de renseignement payés</t>
  </si>
  <si>
    <t>0640000054</t>
  </si>
  <si>
    <t>Payer les frais de gardiennage/CNIDH</t>
  </si>
  <si>
    <t>Les frais de gardiennage pour 12 prestations payés</t>
  </si>
  <si>
    <t>0640000055</t>
  </si>
  <si>
    <t>Payer les frais de réception, conférence, sommets</t>
  </si>
  <si>
    <t>Les frais de réception, conférence, sommets payés</t>
  </si>
  <si>
    <t>0640000056</t>
  </si>
  <si>
    <t>Payer les frais de télécommunications-cartes de recharge</t>
  </si>
  <si>
    <t>Les frais de télécommunications payées</t>
  </si>
  <si>
    <t>0640000057</t>
  </si>
  <si>
    <t>Payer les frais de télécommunications-téléphone fixe</t>
  </si>
  <si>
    <t>4 factures des frais de télécommunications de l’ONATEL payées</t>
  </si>
  <si>
    <t>0640000058</t>
  </si>
  <si>
    <t>Payer les frais Postpaid</t>
  </si>
  <si>
    <t>24 factures des frais Postpaid payées</t>
  </si>
  <si>
    <t>02000010016113011000011301</t>
  </si>
  <si>
    <t>Indemnités de déplacement</t>
  </si>
  <si>
    <t>0640000059</t>
  </si>
  <si>
    <t>Payer les indemnités de déplacement des ayants droits aux véhicules de fonction/CABINET</t>
  </si>
  <si>
    <t>Les indemnités de déplacement pour 8 personnes payées</t>
  </si>
  <si>
    <t>02000010016124011000011301</t>
  </si>
  <si>
    <t>Primes de technicité</t>
  </si>
  <si>
    <t>0640000060</t>
  </si>
  <si>
    <t>Payer les indemnités et primes de technicité du personnel sous-contrat</t>
  </si>
  <si>
    <t>Les indemnités et primes de technicité de 55 personnes sous-contrat payées</t>
  </si>
  <si>
    <t>02000010016121011000011301</t>
  </si>
  <si>
    <t>Rémunérations de base</t>
  </si>
  <si>
    <t>0640000061</t>
  </si>
  <si>
    <t>Payer les rémunérations directes de base du personnel sous-contrat</t>
  </si>
  <si>
    <t>Les rémunérations directes de base de 55 personnes sous-contrat payées</t>
  </si>
  <si>
    <t>02000010026232011000011301</t>
  </si>
  <si>
    <t>Frais de poste, courrier rapide &amp; valises diplomatiques</t>
  </si>
  <si>
    <t>0640000062</t>
  </si>
  <si>
    <t>Publier les DAO</t>
  </si>
  <si>
    <t>3 Publications des DAO effectuées</t>
  </si>
  <si>
    <t>02005020016132011000011301</t>
  </si>
  <si>
    <t>Rémunérations de personnels sous contrats spécifiques (1)</t>
  </si>
  <si>
    <t>0640000063</t>
  </si>
  <si>
    <t>Rémunérer le personnel de la commission nationale indépendante</t>
  </si>
  <si>
    <t>42 personnes de la commission nationale indépendante rémunérées</t>
  </si>
  <si>
    <t>0640000064</t>
  </si>
  <si>
    <t>Rémunérer les prestataires temporaires</t>
  </si>
  <si>
    <t>3 chauffeurs temporaires et 5 nettoyeurs temporaires rémunérés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</si>
</sst>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5EA7-EE86-471E-B31C-6DFB3014882D}">
  <sheetPr codeName="Feuil6"/>
  <dimension ref="A1:AZ65"/>
  <sheetViews>
    <sheetView tabSelected="1" topLeftCell="AQ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14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66</v>
      </c>
      <c r="O2" s="11" t="s">
        <v>60</v>
      </c>
      <c r="P2" s="11">
        <v>66110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4</v>
      </c>
      <c r="AG2" s="14">
        <v>1</v>
      </c>
      <c r="AH2" s="14">
        <v>1</v>
      </c>
      <c r="AI2" s="14">
        <v>1</v>
      </c>
      <c r="AJ2" s="14">
        <v>1</v>
      </c>
      <c r="AK2" s="14">
        <v>1080000</v>
      </c>
      <c r="AL2" s="14">
        <v>1080000</v>
      </c>
      <c r="AM2" s="14">
        <v>1080000</v>
      </c>
      <c r="AN2" s="14">
        <v>1080000</v>
      </c>
      <c r="AO2" s="14">
        <v>1080000</v>
      </c>
      <c r="AP2" s="14">
        <v>4320000</v>
      </c>
      <c r="AQ2" s="15" t="s">
        <v>72</v>
      </c>
      <c r="AR2" s="16">
        <v>0</v>
      </c>
      <c r="AS2" s="17">
        <f t="shared" ref="AS2:AS29" si="0">IF(AR2=1,AP2*1.03,0)</f>
        <v>0</v>
      </c>
      <c r="AT2" s="18">
        <f t="shared" ref="AT2:AT29" si="1">IF(AR2=1,AS2*1.03,0)</f>
        <v>0</v>
      </c>
      <c r="AU2" s="18">
        <f t="shared" ref="AU2:AU29" si="2">IF(AR2=1,AP2*1.03,0)</f>
        <v>0</v>
      </c>
      <c r="AV2" s="18">
        <f t="shared" ref="AV2:AV65" si="3">IF(AR2=0,AP2,0)</f>
        <v>4320000</v>
      </c>
      <c r="AW2" s="12" t="s">
        <v>73</v>
      </c>
      <c r="AX2" s="11">
        <v>7</v>
      </c>
      <c r="AY2" s="11" t="s">
        <v>74</v>
      </c>
      <c r="AZ2" s="19"/>
    </row>
    <row r="3" spans="1:52" ht="14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59</v>
      </c>
      <c r="N3" s="11">
        <v>66</v>
      </c>
      <c r="O3" s="11" t="s">
        <v>60</v>
      </c>
      <c r="P3" s="11">
        <v>66110</v>
      </c>
      <c r="Q3" s="11" t="s">
        <v>61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75</v>
      </c>
      <c r="AC3" s="10" t="s">
        <v>76</v>
      </c>
      <c r="AD3" s="12" t="s">
        <v>77</v>
      </c>
      <c r="AE3" s="13" t="s">
        <v>71</v>
      </c>
      <c r="AF3" s="14">
        <v>4</v>
      </c>
      <c r="AG3" s="14">
        <v>1</v>
      </c>
      <c r="AH3" s="14">
        <v>1</v>
      </c>
      <c r="AI3" s="14">
        <v>1</v>
      </c>
      <c r="AJ3" s="14">
        <v>1</v>
      </c>
      <c r="AK3" s="14">
        <v>250000</v>
      </c>
      <c r="AL3" s="14">
        <v>250000</v>
      </c>
      <c r="AM3" s="14">
        <v>250000</v>
      </c>
      <c r="AN3" s="14">
        <v>250000</v>
      </c>
      <c r="AO3" s="14">
        <v>250000</v>
      </c>
      <c r="AP3" s="14">
        <v>1000000</v>
      </c>
      <c r="AQ3" s="15" t="s">
        <v>72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1000000</v>
      </c>
      <c r="AW3" s="12" t="s">
        <v>73</v>
      </c>
      <c r="AX3" s="11">
        <v>7</v>
      </c>
      <c r="AY3" s="11" t="s">
        <v>74</v>
      </c>
      <c r="AZ3" s="19"/>
    </row>
    <row r="4" spans="1:52" ht="27.6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59</v>
      </c>
      <c r="N4" s="11">
        <v>66</v>
      </c>
      <c r="O4" s="11" t="s">
        <v>60</v>
      </c>
      <c r="P4" s="11">
        <v>66110</v>
      </c>
      <c r="Q4" s="11" t="s">
        <v>61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78</v>
      </c>
      <c r="AC4" s="10" t="s">
        <v>79</v>
      </c>
      <c r="AD4" s="12" t="s">
        <v>80</v>
      </c>
      <c r="AE4" s="13" t="s">
        <v>71</v>
      </c>
      <c r="AF4" s="14">
        <v>4</v>
      </c>
      <c r="AG4" s="14">
        <v>1</v>
      </c>
      <c r="AH4" s="14">
        <v>1</v>
      </c>
      <c r="AI4" s="14">
        <v>1</v>
      </c>
      <c r="AJ4" s="14">
        <v>1</v>
      </c>
      <c r="AK4" s="14">
        <v>10950000</v>
      </c>
      <c r="AL4" s="14">
        <v>10950000</v>
      </c>
      <c r="AM4" s="14">
        <v>10950000</v>
      </c>
      <c r="AN4" s="14">
        <v>10950000</v>
      </c>
      <c r="AO4" s="14">
        <v>10950000</v>
      </c>
      <c r="AP4" s="14">
        <v>43800000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43800000</v>
      </c>
      <c r="AW4" s="12" t="s">
        <v>73</v>
      </c>
      <c r="AX4" s="11">
        <v>7</v>
      </c>
      <c r="AY4" s="11" t="s">
        <v>74</v>
      </c>
      <c r="AZ4" s="19"/>
    </row>
    <row r="5" spans="1:52" ht="14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59</v>
      </c>
      <c r="N5" s="11">
        <v>66</v>
      </c>
      <c r="O5" s="11" t="s">
        <v>60</v>
      </c>
      <c r="P5" s="11">
        <v>66110</v>
      </c>
      <c r="Q5" s="11" t="s">
        <v>61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81</v>
      </c>
      <c r="AC5" s="10" t="s">
        <v>82</v>
      </c>
      <c r="AD5" s="12" t="s">
        <v>83</v>
      </c>
      <c r="AE5" s="13" t="s">
        <v>71</v>
      </c>
      <c r="AF5" s="14">
        <v>4</v>
      </c>
      <c r="AG5" s="14">
        <v>1</v>
      </c>
      <c r="AH5" s="14">
        <v>1</v>
      </c>
      <c r="AI5" s="14">
        <v>1</v>
      </c>
      <c r="AJ5" s="14">
        <v>1</v>
      </c>
      <c r="AK5" s="14">
        <v>300000</v>
      </c>
      <c r="AL5" s="14">
        <v>300000</v>
      </c>
      <c r="AM5" s="14">
        <v>300000</v>
      </c>
      <c r="AN5" s="14">
        <v>300000</v>
      </c>
      <c r="AO5" s="14">
        <v>300000</v>
      </c>
      <c r="AP5" s="14">
        <v>1200000</v>
      </c>
      <c r="AQ5" s="15" t="s">
        <v>72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1200000</v>
      </c>
      <c r="AW5" s="12" t="s">
        <v>73</v>
      </c>
      <c r="AX5" s="11">
        <v>7</v>
      </c>
      <c r="AY5" s="11" t="s">
        <v>74</v>
      </c>
      <c r="AZ5" s="19"/>
    </row>
    <row r="6" spans="1:52" ht="14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84</v>
      </c>
      <c r="N6" s="11">
        <v>63</v>
      </c>
      <c r="O6" s="11" t="s">
        <v>85</v>
      </c>
      <c r="P6" s="11">
        <v>63210</v>
      </c>
      <c r="Q6" s="11" t="s">
        <v>86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87</v>
      </c>
      <c r="AC6" s="10" t="s">
        <v>88</v>
      </c>
      <c r="AD6" s="12" t="s">
        <v>89</v>
      </c>
      <c r="AE6" s="13" t="s">
        <v>90</v>
      </c>
      <c r="AF6" s="14">
        <v>1</v>
      </c>
      <c r="AG6" s="14">
        <v>0</v>
      </c>
      <c r="AH6" s="14">
        <v>1</v>
      </c>
      <c r="AI6" s="14">
        <v>0</v>
      </c>
      <c r="AJ6" s="14">
        <v>0</v>
      </c>
      <c r="AK6" s="14">
        <v>11633620</v>
      </c>
      <c r="AL6" s="14">
        <v>0</v>
      </c>
      <c r="AM6" s="14">
        <v>11633620</v>
      </c>
      <c r="AN6" s="14">
        <v>0</v>
      </c>
      <c r="AO6" s="14">
        <v>0</v>
      </c>
      <c r="AP6" s="14">
        <v>11633620</v>
      </c>
      <c r="AQ6" s="15" t="s">
        <v>72</v>
      </c>
      <c r="AR6" s="16">
        <v>0</v>
      </c>
      <c r="AS6" s="17">
        <f>IF(AR6=1,AP6*1,0)</f>
        <v>0</v>
      </c>
      <c r="AT6" s="18">
        <f>IF(AR6=1,AS6*1,0)</f>
        <v>0</v>
      </c>
      <c r="AU6" s="18">
        <f>IF(AR6=1,AP6*1,0)</f>
        <v>0</v>
      </c>
      <c r="AV6" s="21">
        <f t="shared" si="3"/>
        <v>11633620</v>
      </c>
      <c r="AW6" s="12" t="s">
        <v>91</v>
      </c>
      <c r="AX6" s="11">
        <v>2</v>
      </c>
      <c r="AY6" s="11" t="s">
        <v>92</v>
      </c>
      <c r="AZ6" s="19"/>
    </row>
    <row r="7" spans="1:52" ht="14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59</v>
      </c>
      <c r="N7" s="11">
        <v>66</v>
      </c>
      <c r="O7" s="11" t="s">
        <v>60</v>
      </c>
      <c r="P7" s="11">
        <v>66110</v>
      </c>
      <c r="Q7" s="11" t="s">
        <v>61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93</v>
      </c>
      <c r="AC7" s="10" t="s">
        <v>94</v>
      </c>
      <c r="AD7" s="12" t="s">
        <v>95</v>
      </c>
      <c r="AE7" s="13" t="s">
        <v>90</v>
      </c>
      <c r="AF7" s="14">
        <v>1</v>
      </c>
      <c r="AG7" s="14">
        <v>0</v>
      </c>
      <c r="AH7" s="14">
        <v>1</v>
      </c>
      <c r="AI7" s="14">
        <v>0</v>
      </c>
      <c r="AJ7" s="14">
        <v>0</v>
      </c>
      <c r="AK7" s="14">
        <v>25600000</v>
      </c>
      <c r="AL7" s="14">
        <v>0</v>
      </c>
      <c r="AM7" s="14">
        <v>25600000</v>
      </c>
      <c r="AN7" s="14">
        <v>0</v>
      </c>
      <c r="AO7" s="14">
        <v>0</v>
      </c>
      <c r="AP7" s="14">
        <v>25600000</v>
      </c>
      <c r="AQ7" s="15" t="s">
        <v>72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25600000</v>
      </c>
      <c r="AW7" s="12" t="s">
        <v>73</v>
      </c>
      <c r="AX7" s="11">
        <v>7</v>
      </c>
      <c r="AY7" s="11" t="s">
        <v>74</v>
      </c>
      <c r="AZ7" s="19"/>
    </row>
    <row r="8" spans="1:52" ht="14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59</v>
      </c>
      <c r="N8" s="11">
        <v>66</v>
      </c>
      <c r="O8" s="11" t="s">
        <v>60</v>
      </c>
      <c r="P8" s="11">
        <v>66110</v>
      </c>
      <c r="Q8" s="11" t="s">
        <v>61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96</v>
      </c>
      <c r="AC8" s="10" t="s">
        <v>97</v>
      </c>
      <c r="AD8" s="12" t="s">
        <v>98</v>
      </c>
      <c r="AE8" s="13" t="s">
        <v>90</v>
      </c>
      <c r="AF8" s="14">
        <v>1</v>
      </c>
      <c r="AG8" s="14">
        <v>0</v>
      </c>
      <c r="AH8" s="14">
        <v>1</v>
      </c>
      <c r="AI8" s="14">
        <v>0</v>
      </c>
      <c r="AJ8" s="14">
        <v>0</v>
      </c>
      <c r="AK8" s="14">
        <v>17000810</v>
      </c>
      <c r="AL8" s="14">
        <v>0</v>
      </c>
      <c r="AM8" s="14">
        <v>17000810</v>
      </c>
      <c r="AN8" s="14">
        <v>0</v>
      </c>
      <c r="AO8" s="14">
        <v>0</v>
      </c>
      <c r="AP8" s="14">
        <v>17000810</v>
      </c>
      <c r="AQ8" s="15" t="s">
        <v>72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17000810</v>
      </c>
      <c r="AW8" s="12" t="s">
        <v>73</v>
      </c>
      <c r="AX8" s="11">
        <v>7</v>
      </c>
      <c r="AY8" s="11" t="s">
        <v>74</v>
      </c>
      <c r="AZ8" s="19"/>
    </row>
    <row r="9" spans="1:52" ht="14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99</v>
      </c>
      <c r="N9" s="11">
        <v>63</v>
      </c>
      <c r="O9" s="11" t="s">
        <v>85</v>
      </c>
      <c r="P9" s="11">
        <v>63120</v>
      </c>
      <c r="Q9" s="11" t="s">
        <v>100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101</v>
      </c>
      <c r="AC9" s="10" t="s">
        <v>102</v>
      </c>
      <c r="AD9" s="12" t="s">
        <v>103</v>
      </c>
      <c r="AE9" s="13" t="s">
        <v>104</v>
      </c>
      <c r="AF9" s="14">
        <v>105041.667</v>
      </c>
      <c r="AG9" s="14">
        <v>26260.41675</v>
      </c>
      <c r="AH9" s="14">
        <v>26260.41675</v>
      </c>
      <c r="AI9" s="14">
        <v>26260.41675</v>
      </c>
      <c r="AJ9" s="14">
        <v>26260.41675</v>
      </c>
      <c r="AK9" s="14">
        <v>4000</v>
      </c>
      <c r="AL9" s="14">
        <v>105041667</v>
      </c>
      <c r="AM9" s="14">
        <v>105041667</v>
      </c>
      <c r="AN9" s="14">
        <v>105041667</v>
      </c>
      <c r="AO9" s="14">
        <v>105041667</v>
      </c>
      <c r="AP9" s="14">
        <v>420166668</v>
      </c>
      <c r="AQ9" s="15" t="s">
        <v>72</v>
      </c>
      <c r="AR9" s="16">
        <v>0</v>
      </c>
      <c r="AS9" s="17">
        <f>IF(AR9=1,AP9*1,0)</f>
        <v>0</v>
      </c>
      <c r="AT9" s="18">
        <f>IF(AR9=1,AS9*1,0)</f>
        <v>0</v>
      </c>
      <c r="AU9" s="18">
        <f>IF(AR9=1,AP9*1,0)</f>
        <v>0</v>
      </c>
      <c r="AV9" s="21">
        <f t="shared" si="3"/>
        <v>420166668</v>
      </c>
      <c r="AW9" s="12" t="s">
        <v>91</v>
      </c>
      <c r="AX9" s="11">
        <v>2</v>
      </c>
      <c r="AY9" s="11" t="s">
        <v>92</v>
      </c>
      <c r="AZ9" s="19"/>
    </row>
    <row r="10" spans="1:52" ht="14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59</v>
      </c>
      <c r="N10" s="11">
        <v>66</v>
      </c>
      <c r="O10" s="11" t="s">
        <v>60</v>
      </c>
      <c r="P10" s="11">
        <v>66110</v>
      </c>
      <c r="Q10" s="11" t="s">
        <v>61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105</v>
      </c>
      <c r="AC10" s="10" t="s">
        <v>106</v>
      </c>
      <c r="AD10" s="12" t="s">
        <v>107</v>
      </c>
      <c r="AE10" s="13" t="s">
        <v>71</v>
      </c>
      <c r="AF10" s="14">
        <v>4</v>
      </c>
      <c r="AG10" s="14">
        <v>1</v>
      </c>
      <c r="AH10" s="14">
        <v>1</v>
      </c>
      <c r="AI10" s="14">
        <v>1</v>
      </c>
      <c r="AJ10" s="14">
        <v>1</v>
      </c>
      <c r="AK10" s="14">
        <v>55681250</v>
      </c>
      <c r="AL10" s="14">
        <v>55681250</v>
      </c>
      <c r="AM10" s="14">
        <v>55681250</v>
      </c>
      <c r="AN10" s="14">
        <v>55681250</v>
      </c>
      <c r="AO10" s="14">
        <v>55681250</v>
      </c>
      <c r="AP10" s="14">
        <v>222725000</v>
      </c>
      <c r="AQ10" s="15" t="s">
        <v>72</v>
      </c>
      <c r="AR10" s="16">
        <v>0</v>
      </c>
      <c r="AS10" s="17">
        <f t="shared" si="0"/>
        <v>0</v>
      </c>
      <c r="AT10" s="18">
        <f t="shared" si="1"/>
        <v>0</v>
      </c>
      <c r="AU10" s="18">
        <f t="shared" si="2"/>
        <v>0</v>
      </c>
      <c r="AV10" s="18">
        <f t="shared" si="3"/>
        <v>222725000</v>
      </c>
      <c r="AW10" s="12" t="s">
        <v>73</v>
      </c>
      <c r="AX10" s="11">
        <v>7</v>
      </c>
      <c r="AY10" s="11" t="s">
        <v>74</v>
      </c>
      <c r="AZ10" s="19"/>
    </row>
    <row r="11" spans="1:52" ht="14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108</v>
      </c>
      <c r="N11" s="11">
        <v>21</v>
      </c>
      <c r="O11" s="11" t="s">
        <v>109</v>
      </c>
      <c r="P11" s="11">
        <v>21220</v>
      </c>
      <c r="Q11" s="11" t="s">
        <v>110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111</v>
      </c>
      <c r="AC11" s="10" t="s">
        <v>112</v>
      </c>
      <c r="AD11" s="12" t="s">
        <v>113</v>
      </c>
      <c r="AE11" s="13" t="s">
        <v>90</v>
      </c>
      <c r="AF11" s="14">
        <v>1</v>
      </c>
      <c r="AG11" s="14">
        <v>0</v>
      </c>
      <c r="AH11" s="14">
        <v>1</v>
      </c>
      <c r="AI11" s="14">
        <v>0</v>
      </c>
      <c r="AJ11" s="14">
        <v>0</v>
      </c>
      <c r="AK11" s="14">
        <v>35687450</v>
      </c>
      <c r="AL11" s="14">
        <v>0</v>
      </c>
      <c r="AM11" s="14">
        <v>35687450</v>
      </c>
      <c r="AN11" s="14">
        <v>0</v>
      </c>
      <c r="AO11" s="14">
        <v>0</v>
      </c>
      <c r="AP11" s="14">
        <v>35687450</v>
      </c>
      <c r="AQ11" s="15" t="s">
        <v>72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35687450</v>
      </c>
      <c r="AW11" s="12" t="s">
        <v>91</v>
      </c>
      <c r="AX11" s="11">
        <v>4</v>
      </c>
      <c r="AY11" s="11" t="s">
        <v>114</v>
      </c>
      <c r="AZ11" s="19"/>
    </row>
    <row r="12" spans="1:52" ht="14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84</v>
      </c>
      <c r="N12" s="11">
        <v>63</v>
      </c>
      <c r="O12" s="11" t="s">
        <v>85</v>
      </c>
      <c r="P12" s="11">
        <v>63210</v>
      </c>
      <c r="Q12" s="11" t="s">
        <v>86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115</v>
      </c>
      <c r="AC12" s="10" t="s">
        <v>116</v>
      </c>
      <c r="AD12" s="12" t="s">
        <v>117</v>
      </c>
      <c r="AE12" s="13" t="s">
        <v>90</v>
      </c>
      <c r="AF12" s="14">
        <v>1</v>
      </c>
      <c r="AG12" s="14">
        <v>0</v>
      </c>
      <c r="AH12" s="14">
        <v>1</v>
      </c>
      <c r="AI12" s="14">
        <v>0</v>
      </c>
      <c r="AJ12" s="14">
        <v>0</v>
      </c>
      <c r="AK12" s="14">
        <v>34615772</v>
      </c>
      <c r="AL12" s="14">
        <v>0</v>
      </c>
      <c r="AM12" s="14">
        <v>34615772</v>
      </c>
      <c r="AN12" s="14">
        <v>0</v>
      </c>
      <c r="AO12" s="14">
        <v>0</v>
      </c>
      <c r="AP12" s="14">
        <v>34615772</v>
      </c>
      <c r="AQ12" s="15" t="s">
        <v>72</v>
      </c>
      <c r="AR12" s="16">
        <v>0</v>
      </c>
      <c r="AS12" s="17">
        <f t="shared" ref="AS12:AS13" si="4">IF(AR12=1,AP12*1,0)</f>
        <v>0</v>
      </c>
      <c r="AT12" s="18">
        <f t="shared" ref="AT12:AT13" si="5">IF(AR12=1,AS12*1,0)</f>
        <v>0</v>
      </c>
      <c r="AU12" s="18">
        <f t="shared" ref="AU12:AU13" si="6">IF(AR12=1,AP12*1,0)</f>
        <v>0</v>
      </c>
      <c r="AV12" s="21">
        <f t="shared" si="3"/>
        <v>34615772</v>
      </c>
      <c r="AW12" s="12" t="s">
        <v>91</v>
      </c>
      <c r="AX12" s="11">
        <v>2</v>
      </c>
      <c r="AY12" s="11" t="s">
        <v>92</v>
      </c>
      <c r="AZ12" s="19"/>
    </row>
    <row r="13" spans="1:52" ht="14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84</v>
      </c>
      <c r="N13" s="11">
        <v>63</v>
      </c>
      <c r="O13" s="11" t="s">
        <v>85</v>
      </c>
      <c r="P13" s="11">
        <v>63210</v>
      </c>
      <c r="Q13" s="11" t="s">
        <v>86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118</v>
      </c>
      <c r="AC13" s="10" t="s">
        <v>119</v>
      </c>
      <c r="AD13" s="12" t="s">
        <v>120</v>
      </c>
      <c r="AE13" s="13" t="s">
        <v>90</v>
      </c>
      <c r="AF13" s="14">
        <v>1</v>
      </c>
      <c r="AG13" s="14">
        <v>0</v>
      </c>
      <c r="AH13" s="14">
        <v>1</v>
      </c>
      <c r="AI13" s="14">
        <v>0</v>
      </c>
      <c r="AJ13" s="14">
        <v>0</v>
      </c>
      <c r="AK13" s="14">
        <v>7629611</v>
      </c>
      <c r="AL13" s="14">
        <v>0</v>
      </c>
      <c r="AM13" s="14">
        <v>7629611</v>
      </c>
      <c r="AN13" s="14">
        <v>0</v>
      </c>
      <c r="AO13" s="14">
        <v>0</v>
      </c>
      <c r="AP13" s="14">
        <v>7629611</v>
      </c>
      <c r="AQ13" s="15" t="s">
        <v>72</v>
      </c>
      <c r="AR13" s="16">
        <v>0</v>
      </c>
      <c r="AS13" s="17">
        <f t="shared" si="4"/>
        <v>0</v>
      </c>
      <c r="AT13" s="18">
        <f t="shared" si="5"/>
        <v>0</v>
      </c>
      <c r="AU13" s="18">
        <f t="shared" si="6"/>
        <v>0</v>
      </c>
      <c r="AV13" s="21">
        <f t="shared" si="3"/>
        <v>7629611</v>
      </c>
      <c r="AW13" s="12" t="s">
        <v>91</v>
      </c>
      <c r="AX13" s="11">
        <v>2</v>
      </c>
      <c r="AY13" s="11" t="s">
        <v>92</v>
      </c>
      <c r="AZ13" s="19"/>
    </row>
    <row r="14" spans="1:52" ht="14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108</v>
      </c>
      <c r="N14" s="11">
        <v>21</v>
      </c>
      <c r="O14" s="11" t="s">
        <v>109</v>
      </c>
      <c r="P14" s="11">
        <v>21220</v>
      </c>
      <c r="Q14" s="11" t="s">
        <v>110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121</v>
      </c>
      <c r="AC14" s="10" t="s">
        <v>122</v>
      </c>
      <c r="AD14" s="12" t="s">
        <v>123</v>
      </c>
      <c r="AE14" s="13" t="s">
        <v>90</v>
      </c>
      <c r="AF14" s="14">
        <v>1</v>
      </c>
      <c r="AG14" s="14">
        <v>0</v>
      </c>
      <c r="AH14" s="14">
        <v>1</v>
      </c>
      <c r="AI14" s="14">
        <v>0</v>
      </c>
      <c r="AJ14" s="14">
        <v>0</v>
      </c>
      <c r="AK14" s="14">
        <v>62424969</v>
      </c>
      <c r="AL14" s="14">
        <v>0</v>
      </c>
      <c r="AM14" s="14">
        <v>62424969</v>
      </c>
      <c r="AN14" s="14">
        <v>0</v>
      </c>
      <c r="AO14" s="14">
        <v>0</v>
      </c>
      <c r="AP14" s="14">
        <v>62424969</v>
      </c>
      <c r="AQ14" s="15" t="s">
        <v>72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62424969</v>
      </c>
      <c r="AW14" s="12" t="s">
        <v>91</v>
      </c>
      <c r="AX14" s="11">
        <v>4</v>
      </c>
      <c r="AY14" s="11" t="s">
        <v>114</v>
      </c>
      <c r="AZ14" s="19"/>
    </row>
    <row r="15" spans="1:52" ht="14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124</v>
      </c>
      <c r="N15" s="11">
        <v>21</v>
      </c>
      <c r="O15" s="11" t="s">
        <v>109</v>
      </c>
      <c r="P15" s="11">
        <v>21220</v>
      </c>
      <c r="Q15" s="11" t="s">
        <v>110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125</v>
      </c>
      <c r="AC15" s="10" t="s">
        <v>126</v>
      </c>
      <c r="AD15" s="12" t="s">
        <v>127</v>
      </c>
      <c r="AE15" s="13" t="s">
        <v>90</v>
      </c>
      <c r="AF15" s="14">
        <v>3</v>
      </c>
      <c r="AG15" s="14">
        <v>0</v>
      </c>
      <c r="AH15" s="14">
        <v>3</v>
      </c>
      <c r="AI15" s="14">
        <v>0</v>
      </c>
      <c r="AJ15" s="14">
        <v>0</v>
      </c>
      <c r="AK15" s="14">
        <v>15000000</v>
      </c>
      <c r="AL15" s="14">
        <v>0</v>
      </c>
      <c r="AM15" s="14">
        <v>15000000</v>
      </c>
      <c r="AN15" s="14">
        <v>0</v>
      </c>
      <c r="AO15" s="14">
        <v>0</v>
      </c>
      <c r="AP15" s="14">
        <v>15000000</v>
      </c>
      <c r="AQ15" s="15" t="s">
        <v>72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15000000</v>
      </c>
      <c r="AW15" s="12" t="s">
        <v>73</v>
      </c>
      <c r="AX15" s="11">
        <v>4</v>
      </c>
      <c r="AY15" s="11" t="s">
        <v>114</v>
      </c>
      <c r="AZ15" s="19"/>
    </row>
    <row r="16" spans="1:52" ht="14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128</v>
      </c>
      <c r="N16" s="11">
        <v>62</v>
      </c>
      <c r="O16" s="11" t="s">
        <v>129</v>
      </c>
      <c r="P16" s="11">
        <v>62330</v>
      </c>
      <c r="Q16" s="11" t="s">
        <v>130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131</v>
      </c>
      <c r="AC16" s="10" t="s">
        <v>132</v>
      </c>
      <c r="AD16" s="12" t="s">
        <v>133</v>
      </c>
      <c r="AE16" s="13" t="s">
        <v>90</v>
      </c>
      <c r="AF16" s="14">
        <v>4</v>
      </c>
      <c r="AG16" s="14">
        <v>1</v>
      </c>
      <c r="AH16" s="14">
        <v>1</v>
      </c>
      <c r="AI16" s="14">
        <v>1</v>
      </c>
      <c r="AJ16" s="14">
        <v>1</v>
      </c>
      <c r="AK16" s="14">
        <v>1116000</v>
      </c>
      <c r="AL16" s="14">
        <v>1116000</v>
      </c>
      <c r="AM16" s="14">
        <v>1116000</v>
      </c>
      <c r="AN16" s="14">
        <v>1116000</v>
      </c>
      <c r="AO16" s="14">
        <v>1116000</v>
      </c>
      <c r="AP16" s="14">
        <v>4464000</v>
      </c>
      <c r="AQ16" s="15" t="s">
        <v>72</v>
      </c>
      <c r="AR16" s="16">
        <v>0</v>
      </c>
      <c r="AS16" s="17">
        <f t="shared" ref="AS16:AS17" si="7">IF(AR16=1,AP16*1,0)</f>
        <v>0</v>
      </c>
      <c r="AT16" s="18">
        <f t="shared" ref="AT16:AT17" si="8">IF(AR16=1,AS16*1,0)</f>
        <v>0</v>
      </c>
      <c r="AU16" s="18">
        <f t="shared" ref="AU16:AU17" si="9">IF(AR16=1,AP16*1,0)</f>
        <v>0</v>
      </c>
      <c r="AV16" s="21">
        <f t="shared" si="3"/>
        <v>4464000</v>
      </c>
      <c r="AW16" s="12" t="s">
        <v>91</v>
      </c>
      <c r="AX16" s="11">
        <v>2</v>
      </c>
      <c r="AY16" s="11" t="s">
        <v>92</v>
      </c>
      <c r="AZ16" s="19"/>
    </row>
    <row r="17" spans="1:52" ht="14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128</v>
      </c>
      <c r="N17" s="11">
        <v>62</v>
      </c>
      <c r="O17" s="11" t="s">
        <v>129</v>
      </c>
      <c r="P17" s="11">
        <v>62330</v>
      </c>
      <c r="Q17" s="11" t="s">
        <v>130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134</v>
      </c>
      <c r="AC17" s="10" t="s">
        <v>135</v>
      </c>
      <c r="AD17" s="12" t="s">
        <v>136</v>
      </c>
      <c r="AE17" s="13" t="s">
        <v>90</v>
      </c>
      <c r="AF17" s="14">
        <v>4</v>
      </c>
      <c r="AG17" s="14">
        <v>1</v>
      </c>
      <c r="AH17" s="14">
        <v>1</v>
      </c>
      <c r="AI17" s="14">
        <v>1</v>
      </c>
      <c r="AJ17" s="14">
        <v>1</v>
      </c>
      <c r="AK17" s="14">
        <v>772000</v>
      </c>
      <c r="AL17" s="14">
        <v>772000</v>
      </c>
      <c r="AM17" s="14">
        <v>772000</v>
      </c>
      <c r="AN17" s="14">
        <v>772000</v>
      </c>
      <c r="AO17" s="14">
        <v>772000</v>
      </c>
      <c r="AP17" s="14">
        <v>3088000</v>
      </c>
      <c r="AQ17" s="15" t="s">
        <v>72</v>
      </c>
      <c r="AR17" s="16">
        <v>0</v>
      </c>
      <c r="AS17" s="17">
        <f t="shared" si="7"/>
        <v>0</v>
      </c>
      <c r="AT17" s="18">
        <f t="shared" si="8"/>
        <v>0</v>
      </c>
      <c r="AU17" s="18">
        <f t="shared" si="9"/>
        <v>0</v>
      </c>
      <c r="AV17" s="21">
        <f t="shared" si="3"/>
        <v>3088000</v>
      </c>
      <c r="AW17" s="12" t="s">
        <v>91</v>
      </c>
      <c r="AX17" s="11">
        <v>2</v>
      </c>
      <c r="AY17" s="11" t="s">
        <v>92</v>
      </c>
      <c r="AZ17" s="19"/>
    </row>
    <row r="18" spans="1:52" ht="14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124</v>
      </c>
      <c r="N18" s="11">
        <v>21</v>
      </c>
      <c r="O18" s="11" t="s">
        <v>109</v>
      </c>
      <c r="P18" s="11">
        <v>21220</v>
      </c>
      <c r="Q18" s="11" t="s">
        <v>110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137</v>
      </c>
      <c r="AC18" s="10" t="s">
        <v>138</v>
      </c>
      <c r="AD18" s="12" t="s">
        <v>139</v>
      </c>
      <c r="AE18" s="13" t="s">
        <v>90</v>
      </c>
      <c r="AF18" s="14">
        <v>2</v>
      </c>
      <c r="AG18" s="14">
        <v>0</v>
      </c>
      <c r="AH18" s="14">
        <v>2</v>
      </c>
      <c r="AI18" s="14">
        <v>0</v>
      </c>
      <c r="AJ18" s="14">
        <v>0</v>
      </c>
      <c r="AK18" s="14">
        <v>16136088</v>
      </c>
      <c r="AL18" s="14">
        <v>0</v>
      </c>
      <c r="AM18" s="14">
        <v>32272176</v>
      </c>
      <c r="AN18" s="14">
        <v>0</v>
      </c>
      <c r="AO18" s="14">
        <v>0</v>
      </c>
      <c r="AP18" s="14">
        <v>32272176</v>
      </c>
      <c r="AQ18" s="15" t="s">
        <v>72</v>
      </c>
      <c r="AR18" s="16">
        <v>0</v>
      </c>
      <c r="AS18" s="17">
        <f t="shared" si="0"/>
        <v>0</v>
      </c>
      <c r="AT18" s="18">
        <f t="shared" si="1"/>
        <v>0</v>
      </c>
      <c r="AU18" s="18">
        <f t="shared" si="2"/>
        <v>0</v>
      </c>
      <c r="AV18" s="18">
        <f t="shared" si="3"/>
        <v>32272176</v>
      </c>
      <c r="AW18" s="12" t="s">
        <v>73</v>
      </c>
      <c r="AX18" s="11">
        <v>4</v>
      </c>
      <c r="AY18" s="11" t="s">
        <v>114</v>
      </c>
      <c r="AZ18" s="19"/>
    </row>
    <row r="19" spans="1:52" ht="14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59</v>
      </c>
      <c r="N19" s="11">
        <v>66</v>
      </c>
      <c r="O19" s="11" t="s">
        <v>60</v>
      </c>
      <c r="P19" s="11">
        <v>66110</v>
      </c>
      <c r="Q19" s="11" t="s">
        <v>61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140</v>
      </c>
      <c r="AC19" s="10" t="s">
        <v>141</v>
      </c>
      <c r="AD19" s="12" t="s">
        <v>142</v>
      </c>
      <c r="AE19" s="13" t="s">
        <v>104</v>
      </c>
      <c r="AF19" s="14">
        <v>600</v>
      </c>
      <c r="AG19" s="14">
        <v>0</v>
      </c>
      <c r="AH19" s="14">
        <v>600</v>
      </c>
      <c r="AI19" s="14">
        <v>0</v>
      </c>
      <c r="AJ19" s="14">
        <v>0</v>
      </c>
      <c r="AK19" s="14">
        <v>66666.666666667006</v>
      </c>
      <c r="AL19" s="14">
        <v>0</v>
      </c>
      <c r="AM19" s="14">
        <v>40000000</v>
      </c>
      <c r="AN19" s="14">
        <v>0</v>
      </c>
      <c r="AO19" s="14">
        <v>0</v>
      </c>
      <c r="AP19" s="14">
        <v>40000000</v>
      </c>
      <c r="AQ19" s="15" t="s">
        <v>72</v>
      </c>
      <c r="AR19" s="16">
        <v>0</v>
      </c>
      <c r="AS19" s="17">
        <f t="shared" si="0"/>
        <v>0</v>
      </c>
      <c r="AT19" s="18">
        <f t="shared" si="1"/>
        <v>0</v>
      </c>
      <c r="AU19" s="18">
        <f t="shared" si="2"/>
        <v>0</v>
      </c>
      <c r="AV19" s="18">
        <f t="shared" si="3"/>
        <v>40000000</v>
      </c>
      <c r="AW19" s="12" t="s">
        <v>73</v>
      </c>
      <c r="AX19" s="11">
        <v>7</v>
      </c>
      <c r="AY19" s="11" t="s">
        <v>74</v>
      </c>
      <c r="AZ19" s="19"/>
    </row>
    <row r="20" spans="1:52" ht="14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59</v>
      </c>
      <c r="N20" s="11">
        <v>66</v>
      </c>
      <c r="O20" s="11" t="s">
        <v>60</v>
      </c>
      <c r="P20" s="11">
        <v>66110</v>
      </c>
      <c r="Q20" s="11" t="s">
        <v>61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143</v>
      </c>
      <c r="AC20" s="10" t="s">
        <v>144</v>
      </c>
      <c r="AD20" s="12" t="s">
        <v>145</v>
      </c>
      <c r="AE20" s="13" t="s">
        <v>71</v>
      </c>
      <c r="AF20" s="14">
        <v>4</v>
      </c>
      <c r="AG20" s="14">
        <v>1</v>
      </c>
      <c r="AH20" s="14">
        <v>1</v>
      </c>
      <c r="AI20" s="14">
        <v>1</v>
      </c>
      <c r="AJ20" s="14">
        <v>1</v>
      </c>
      <c r="AK20" s="14">
        <v>300000</v>
      </c>
      <c r="AL20" s="14">
        <v>300000</v>
      </c>
      <c r="AM20" s="14">
        <v>300000</v>
      </c>
      <c r="AN20" s="14">
        <v>300000</v>
      </c>
      <c r="AO20" s="14">
        <v>300000</v>
      </c>
      <c r="AP20" s="14">
        <v>1200000</v>
      </c>
      <c r="AQ20" s="15" t="s">
        <v>72</v>
      </c>
      <c r="AR20" s="16">
        <v>0</v>
      </c>
      <c r="AS20" s="17">
        <f t="shared" si="0"/>
        <v>0</v>
      </c>
      <c r="AT20" s="18">
        <f t="shared" si="1"/>
        <v>0</v>
      </c>
      <c r="AU20" s="18">
        <f t="shared" si="2"/>
        <v>0</v>
      </c>
      <c r="AV20" s="18">
        <f t="shared" si="3"/>
        <v>1200000</v>
      </c>
      <c r="AW20" s="12" t="s">
        <v>73</v>
      </c>
      <c r="AX20" s="11">
        <v>7</v>
      </c>
      <c r="AY20" s="11" t="s">
        <v>74</v>
      </c>
      <c r="AZ20" s="19"/>
    </row>
    <row r="21" spans="1:52" ht="14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124</v>
      </c>
      <c r="N21" s="11">
        <v>21</v>
      </c>
      <c r="O21" s="11" t="s">
        <v>109</v>
      </c>
      <c r="P21" s="11">
        <v>21220</v>
      </c>
      <c r="Q21" s="11" t="s">
        <v>110</v>
      </c>
      <c r="R21" s="11" t="s">
        <v>62</v>
      </c>
      <c r="S21" s="11" t="s">
        <v>63</v>
      </c>
      <c r="T21" s="11" t="s">
        <v>64</v>
      </c>
      <c r="U21" s="10" t="s">
        <v>65</v>
      </c>
      <c r="V21" s="11" t="s">
        <v>66</v>
      </c>
      <c r="W21" s="10" t="s">
        <v>67</v>
      </c>
      <c r="X21" s="11"/>
      <c r="Y21" s="10"/>
      <c r="Z21" s="11"/>
      <c r="AA21" s="10"/>
      <c r="AB21" s="11" t="s">
        <v>146</v>
      </c>
      <c r="AC21" s="10" t="s">
        <v>147</v>
      </c>
      <c r="AD21" s="12" t="s">
        <v>148</v>
      </c>
      <c r="AE21" s="13" t="s">
        <v>90</v>
      </c>
      <c r="AF21" s="14">
        <v>1</v>
      </c>
      <c r="AG21" s="14">
        <v>0</v>
      </c>
      <c r="AH21" s="14">
        <v>1</v>
      </c>
      <c r="AI21" s="14">
        <v>0</v>
      </c>
      <c r="AJ21" s="14">
        <v>0</v>
      </c>
      <c r="AK21" s="14">
        <v>60000000</v>
      </c>
      <c r="AL21" s="14">
        <v>0</v>
      </c>
      <c r="AM21" s="14">
        <v>60000000</v>
      </c>
      <c r="AN21" s="14">
        <v>0</v>
      </c>
      <c r="AO21" s="14">
        <v>0</v>
      </c>
      <c r="AP21" s="14">
        <v>60000000</v>
      </c>
      <c r="AQ21" s="15" t="s">
        <v>72</v>
      </c>
      <c r="AR21" s="16">
        <v>0</v>
      </c>
      <c r="AS21" s="17">
        <f t="shared" si="0"/>
        <v>0</v>
      </c>
      <c r="AT21" s="18">
        <f t="shared" si="1"/>
        <v>0</v>
      </c>
      <c r="AU21" s="18">
        <f t="shared" si="2"/>
        <v>0</v>
      </c>
      <c r="AV21" s="18">
        <f t="shared" si="3"/>
        <v>60000000</v>
      </c>
      <c r="AW21" s="12" t="s">
        <v>73</v>
      </c>
      <c r="AX21" s="11">
        <v>4</v>
      </c>
      <c r="AY21" s="11" t="s">
        <v>114</v>
      </c>
      <c r="AZ21" s="19"/>
    </row>
    <row r="22" spans="1:52" ht="14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124</v>
      </c>
      <c r="N22" s="11">
        <v>21</v>
      </c>
      <c r="O22" s="11" t="s">
        <v>109</v>
      </c>
      <c r="P22" s="11">
        <v>21220</v>
      </c>
      <c r="Q22" s="11" t="s">
        <v>110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149</v>
      </c>
      <c r="AC22" s="10" t="s">
        <v>150</v>
      </c>
      <c r="AD22" s="12" t="s">
        <v>151</v>
      </c>
      <c r="AE22" s="13" t="s">
        <v>90</v>
      </c>
      <c r="AF22" s="14">
        <v>1</v>
      </c>
      <c r="AG22" s="14">
        <v>0</v>
      </c>
      <c r="AH22" s="14">
        <v>1</v>
      </c>
      <c r="AI22" s="14">
        <v>0</v>
      </c>
      <c r="AJ22" s="14">
        <v>0</v>
      </c>
      <c r="AK22" s="14">
        <v>10000000</v>
      </c>
      <c r="AL22" s="14">
        <v>0</v>
      </c>
      <c r="AM22" s="14">
        <v>10000000</v>
      </c>
      <c r="AN22" s="14">
        <v>0</v>
      </c>
      <c r="AO22" s="14">
        <v>0</v>
      </c>
      <c r="AP22" s="14">
        <v>10000000</v>
      </c>
      <c r="AQ22" s="15" t="s">
        <v>72</v>
      </c>
      <c r="AR22" s="16">
        <v>0</v>
      </c>
      <c r="AS22" s="17">
        <f t="shared" si="0"/>
        <v>0</v>
      </c>
      <c r="AT22" s="18">
        <f t="shared" si="1"/>
        <v>0</v>
      </c>
      <c r="AU22" s="18">
        <f t="shared" si="2"/>
        <v>0</v>
      </c>
      <c r="AV22" s="18">
        <f t="shared" si="3"/>
        <v>10000000</v>
      </c>
      <c r="AW22" s="12" t="s">
        <v>73</v>
      </c>
      <c r="AX22" s="11">
        <v>4</v>
      </c>
      <c r="AY22" s="11" t="s">
        <v>114</v>
      </c>
      <c r="AZ22" s="19"/>
    </row>
    <row r="23" spans="1:52" ht="14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59</v>
      </c>
      <c r="N23" s="11">
        <v>66</v>
      </c>
      <c r="O23" s="11" t="s">
        <v>60</v>
      </c>
      <c r="P23" s="11">
        <v>66110</v>
      </c>
      <c r="Q23" s="11" t="s">
        <v>61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152</v>
      </c>
      <c r="AC23" s="10" t="s">
        <v>153</v>
      </c>
      <c r="AD23" s="12" t="s">
        <v>154</v>
      </c>
      <c r="AE23" s="13" t="s">
        <v>90</v>
      </c>
      <c r="AF23" s="14">
        <v>1</v>
      </c>
      <c r="AG23" s="14">
        <v>0</v>
      </c>
      <c r="AH23" s="14">
        <v>0</v>
      </c>
      <c r="AI23" s="14">
        <v>1</v>
      </c>
      <c r="AJ23" s="14">
        <v>0</v>
      </c>
      <c r="AK23" s="14">
        <v>5000000</v>
      </c>
      <c r="AL23" s="14">
        <v>0</v>
      </c>
      <c r="AM23" s="14">
        <v>0</v>
      </c>
      <c r="AN23" s="14">
        <v>5000000</v>
      </c>
      <c r="AO23" s="14">
        <v>0</v>
      </c>
      <c r="AP23" s="14">
        <v>5000000</v>
      </c>
      <c r="AQ23" s="15" t="s">
        <v>72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5000000</v>
      </c>
      <c r="AW23" s="12" t="s">
        <v>73</v>
      </c>
      <c r="AX23" s="11">
        <v>7</v>
      </c>
      <c r="AY23" s="11" t="s">
        <v>74</v>
      </c>
      <c r="AZ23" s="19"/>
    </row>
    <row r="24" spans="1:52" ht="14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59</v>
      </c>
      <c r="N24" s="11">
        <v>66</v>
      </c>
      <c r="O24" s="11" t="s">
        <v>60</v>
      </c>
      <c r="P24" s="11">
        <v>66110</v>
      </c>
      <c r="Q24" s="11" t="s">
        <v>61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155</v>
      </c>
      <c r="AC24" s="10" t="s">
        <v>156</v>
      </c>
      <c r="AD24" s="12" t="s">
        <v>157</v>
      </c>
      <c r="AE24" s="13" t="s">
        <v>71</v>
      </c>
      <c r="AF24" s="14">
        <v>4</v>
      </c>
      <c r="AG24" s="14">
        <v>1</v>
      </c>
      <c r="AH24" s="14">
        <v>1</v>
      </c>
      <c r="AI24" s="14">
        <v>1</v>
      </c>
      <c r="AJ24" s="14">
        <v>1</v>
      </c>
      <c r="AK24" s="14">
        <v>2800000</v>
      </c>
      <c r="AL24" s="14">
        <v>2800000</v>
      </c>
      <c r="AM24" s="14">
        <v>2800000</v>
      </c>
      <c r="AN24" s="14">
        <v>2800000</v>
      </c>
      <c r="AO24" s="14">
        <v>2800000</v>
      </c>
      <c r="AP24" s="14">
        <v>11200000</v>
      </c>
      <c r="AQ24" s="15" t="s">
        <v>72</v>
      </c>
      <c r="AR24" s="16">
        <v>0</v>
      </c>
      <c r="AS24" s="17">
        <f t="shared" si="0"/>
        <v>0</v>
      </c>
      <c r="AT24" s="18">
        <f t="shared" si="1"/>
        <v>0</v>
      </c>
      <c r="AU24" s="18">
        <f t="shared" si="2"/>
        <v>0</v>
      </c>
      <c r="AV24" s="18">
        <f t="shared" si="3"/>
        <v>11200000</v>
      </c>
      <c r="AW24" s="12" t="s">
        <v>73</v>
      </c>
      <c r="AX24" s="11">
        <v>7</v>
      </c>
      <c r="AY24" s="11" t="s">
        <v>74</v>
      </c>
      <c r="AZ24" s="19"/>
    </row>
    <row r="25" spans="1:52" ht="14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58</v>
      </c>
      <c r="I25" s="11"/>
      <c r="J25" s="10"/>
      <c r="K25" s="10"/>
      <c r="L25" s="10"/>
      <c r="M25" s="11" t="s">
        <v>158</v>
      </c>
      <c r="N25" s="11">
        <v>67</v>
      </c>
      <c r="O25" s="11" t="s">
        <v>159</v>
      </c>
      <c r="P25" s="11">
        <v>67210</v>
      </c>
      <c r="Q25" s="11" t="s">
        <v>160</v>
      </c>
      <c r="R25" s="11" t="s">
        <v>62</v>
      </c>
      <c r="S25" s="11" t="s">
        <v>63</v>
      </c>
      <c r="T25" s="11" t="s">
        <v>64</v>
      </c>
      <c r="U25" s="10" t="s">
        <v>65</v>
      </c>
      <c r="V25" s="11" t="s">
        <v>66</v>
      </c>
      <c r="W25" s="10" t="s">
        <v>67</v>
      </c>
      <c r="X25" s="11"/>
      <c r="Y25" s="10"/>
      <c r="Z25" s="11"/>
      <c r="AA25" s="10"/>
      <c r="AB25" s="11" t="s">
        <v>161</v>
      </c>
      <c r="AC25" s="10" t="s">
        <v>162</v>
      </c>
      <c r="AD25" s="12" t="s">
        <v>163</v>
      </c>
      <c r="AE25" s="13" t="s">
        <v>71</v>
      </c>
      <c r="AF25" s="14">
        <v>4</v>
      </c>
      <c r="AG25" s="14">
        <v>1</v>
      </c>
      <c r="AH25" s="14">
        <v>1</v>
      </c>
      <c r="AI25" s="14">
        <v>1</v>
      </c>
      <c r="AJ25" s="14">
        <v>1</v>
      </c>
      <c r="AK25" s="14">
        <v>31379472.25</v>
      </c>
      <c r="AL25" s="14">
        <v>31379472.25</v>
      </c>
      <c r="AM25" s="14">
        <v>31379472.25</v>
      </c>
      <c r="AN25" s="14">
        <v>31379472.25</v>
      </c>
      <c r="AO25" s="14">
        <v>31379472.25</v>
      </c>
      <c r="AP25" s="14">
        <v>125517889</v>
      </c>
      <c r="AQ25" s="15" t="s">
        <v>72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125517889</v>
      </c>
      <c r="AW25" s="12" t="s">
        <v>91</v>
      </c>
      <c r="AX25" s="11">
        <v>6</v>
      </c>
      <c r="AY25" s="11" t="s">
        <v>74</v>
      </c>
      <c r="AZ25" s="19"/>
    </row>
    <row r="26" spans="1:52" ht="14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58</v>
      </c>
      <c r="I26" s="11"/>
      <c r="J26" s="10"/>
      <c r="K26" s="10"/>
      <c r="L26" s="10"/>
      <c r="M26" s="11" t="s">
        <v>164</v>
      </c>
      <c r="N26" s="11">
        <v>62</v>
      </c>
      <c r="O26" s="11" t="s">
        <v>129</v>
      </c>
      <c r="P26" s="11">
        <v>62220</v>
      </c>
      <c r="Q26" s="11" t="s">
        <v>165</v>
      </c>
      <c r="R26" s="11" t="s">
        <v>62</v>
      </c>
      <c r="S26" s="11" t="s">
        <v>63</v>
      </c>
      <c r="T26" s="11" t="s">
        <v>64</v>
      </c>
      <c r="U26" s="10" t="s">
        <v>65</v>
      </c>
      <c r="V26" s="11" t="s">
        <v>66</v>
      </c>
      <c r="W26" s="10" t="s">
        <v>67</v>
      </c>
      <c r="X26" s="11"/>
      <c r="Y26" s="10"/>
      <c r="Z26" s="11"/>
      <c r="AA26" s="10"/>
      <c r="AB26" s="11" t="s">
        <v>166</v>
      </c>
      <c r="AC26" s="10" t="s">
        <v>167</v>
      </c>
      <c r="AD26" s="12" t="s">
        <v>168</v>
      </c>
      <c r="AE26" s="13" t="s">
        <v>90</v>
      </c>
      <c r="AF26" s="14">
        <v>3</v>
      </c>
      <c r="AG26" s="14">
        <v>0</v>
      </c>
      <c r="AH26" s="14">
        <v>0</v>
      </c>
      <c r="AI26" s="14">
        <v>1</v>
      </c>
      <c r="AJ26" s="14">
        <v>2</v>
      </c>
      <c r="AK26" s="14">
        <v>4000000</v>
      </c>
      <c r="AL26" s="14">
        <v>0</v>
      </c>
      <c r="AM26" s="14">
        <v>0</v>
      </c>
      <c r="AN26" s="14">
        <v>4000000</v>
      </c>
      <c r="AO26" s="14">
        <v>8000000</v>
      </c>
      <c r="AP26" s="14">
        <v>12000000</v>
      </c>
      <c r="AQ26" s="15" t="s">
        <v>72</v>
      </c>
      <c r="AR26" s="16">
        <v>0</v>
      </c>
      <c r="AS26" s="17">
        <f t="shared" ref="AS26:AS27" si="10">IF(AR26=1,AP26*1,0)</f>
        <v>0</v>
      </c>
      <c r="AT26" s="18">
        <f t="shared" ref="AT26:AT27" si="11">IF(AR26=1,AS26*1,0)</f>
        <v>0</v>
      </c>
      <c r="AU26" s="18">
        <f t="shared" ref="AU26:AU27" si="12">IF(AR26=1,AP26*1,0)</f>
        <v>0</v>
      </c>
      <c r="AV26" s="21">
        <f t="shared" si="3"/>
        <v>12000000</v>
      </c>
      <c r="AW26" s="12" t="s">
        <v>91</v>
      </c>
      <c r="AX26" s="11">
        <v>2</v>
      </c>
      <c r="AY26" s="11" t="s">
        <v>92</v>
      </c>
      <c r="AZ26" s="19"/>
    </row>
    <row r="27" spans="1:52" ht="14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58</v>
      </c>
      <c r="I27" s="11"/>
      <c r="J27" s="10"/>
      <c r="K27" s="10"/>
      <c r="L27" s="10"/>
      <c r="M27" s="11" t="s">
        <v>169</v>
      </c>
      <c r="N27" s="11">
        <v>62</v>
      </c>
      <c r="O27" s="11" t="s">
        <v>129</v>
      </c>
      <c r="P27" s="11">
        <v>62160</v>
      </c>
      <c r="Q27" s="11" t="s">
        <v>170</v>
      </c>
      <c r="R27" s="11" t="s">
        <v>62</v>
      </c>
      <c r="S27" s="11" t="s">
        <v>63</v>
      </c>
      <c r="T27" s="11" t="s">
        <v>64</v>
      </c>
      <c r="U27" s="10" t="s">
        <v>65</v>
      </c>
      <c r="V27" s="11" t="s">
        <v>66</v>
      </c>
      <c r="W27" s="10" t="s">
        <v>67</v>
      </c>
      <c r="X27" s="11"/>
      <c r="Y27" s="10"/>
      <c r="Z27" s="11"/>
      <c r="AA27" s="10"/>
      <c r="AB27" s="11" t="s">
        <v>171</v>
      </c>
      <c r="AC27" s="10" t="s">
        <v>172</v>
      </c>
      <c r="AD27" s="12" t="s">
        <v>173</v>
      </c>
      <c r="AE27" s="13" t="s">
        <v>90</v>
      </c>
      <c r="AF27" s="14">
        <v>48</v>
      </c>
      <c r="AG27" s="14">
        <v>12</v>
      </c>
      <c r="AH27" s="14">
        <v>12</v>
      </c>
      <c r="AI27" s="14">
        <v>12</v>
      </c>
      <c r="AJ27" s="14">
        <v>12</v>
      </c>
      <c r="AK27" s="14">
        <v>9600000</v>
      </c>
      <c r="AL27" s="14">
        <v>115200000</v>
      </c>
      <c r="AM27" s="14">
        <v>115200000</v>
      </c>
      <c r="AN27" s="14">
        <v>115200000</v>
      </c>
      <c r="AO27" s="14">
        <v>115200000</v>
      </c>
      <c r="AP27" s="14">
        <v>460800000</v>
      </c>
      <c r="AQ27" s="15" t="s">
        <v>72</v>
      </c>
      <c r="AR27" s="16">
        <v>0</v>
      </c>
      <c r="AS27" s="17">
        <f t="shared" si="10"/>
        <v>0</v>
      </c>
      <c r="AT27" s="18">
        <f t="shared" si="11"/>
        <v>0</v>
      </c>
      <c r="AU27" s="18">
        <f t="shared" si="12"/>
        <v>0</v>
      </c>
      <c r="AV27" s="21">
        <f t="shared" si="3"/>
        <v>460800000</v>
      </c>
      <c r="AW27" s="12" t="s">
        <v>91</v>
      </c>
      <c r="AX27" s="11">
        <v>2</v>
      </c>
      <c r="AY27" s="11" t="s">
        <v>92</v>
      </c>
      <c r="AZ27" s="19"/>
    </row>
    <row r="28" spans="1:52" ht="14.4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58</v>
      </c>
      <c r="I28" s="11"/>
      <c r="J28" s="10"/>
      <c r="K28" s="10"/>
      <c r="L28" s="10"/>
      <c r="M28" s="11" t="s">
        <v>59</v>
      </c>
      <c r="N28" s="11">
        <v>66</v>
      </c>
      <c r="O28" s="11" t="s">
        <v>60</v>
      </c>
      <c r="P28" s="11">
        <v>66110</v>
      </c>
      <c r="Q28" s="11" t="s">
        <v>61</v>
      </c>
      <c r="R28" s="11" t="s">
        <v>62</v>
      </c>
      <c r="S28" s="11" t="s">
        <v>63</v>
      </c>
      <c r="T28" s="11" t="s">
        <v>64</v>
      </c>
      <c r="U28" s="10" t="s">
        <v>65</v>
      </c>
      <c r="V28" s="11" t="s">
        <v>66</v>
      </c>
      <c r="W28" s="10" t="s">
        <v>67</v>
      </c>
      <c r="X28" s="11"/>
      <c r="Y28" s="10"/>
      <c r="Z28" s="11"/>
      <c r="AA28" s="10"/>
      <c r="AB28" s="11" t="s">
        <v>174</v>
      </c>
      <c r="AC28" s="10" t="s">
        <v>175</v>
      </c>
      <c r="AD28" s="12" t="s">
        <v>176</v>
      </c>
      <c r="AE28" s="13" t="s">
        <v>71</v>
      </c>
      <c r="AF28" s="14">
        <v>4</v>
      </c>
      <c r="AG28" s="14">
        <v>1</v>
      </c>
      <c r="AH28" s="14">
        <v>1</v>
      </c>
      <c r="AI28" s="14">
        <v>1</v>
      </c>
      <c r="AJ28" s="14">
        <v>1</v>
      </c>
      <c r="AK28" s="14">
        <v>17362500</v>
      </c>
      <c r="AL28" s="14">
        <v>17362500</v>
      </c>
      <c r="AM28" s="14">
        <v>17362500</v>
      </c>
      <c r="AN28" s="14">
        <v>17362500</v>
      </c>
      <c r="AO28" s="14">
        <v>17362500</v>
      </c>
      <c r="AP28" s="14">
        <v>69450000</v>
      </c>
      <c r="AQ28" s="15" t="s">
        <v>72</v>
      </c>
      <c r="AR28" s="16">
        <v>0</v>
      </c>
      <c r="AS28" s="17">
        <f t="shared" si="0"/>
        <v>0</v>
      </c>
      <c r="AT28" s="18">
        <f t="shared" si="1"/>
        <v>0</v>
      </c>
      <c r="AU28" s="18">
        <f t="shared" si="2"/>
        <v>0</v>
      </c>
      <c r="AV28" s="18">
        <f t="shared" si="3"/>
        <v>69450000</v>
      </c>
      <c r="AW28" s="12" t="s">
        <v>73</v>
      </c>
      <c r="AX28" s="11">
        <v>7</v>
      </c>
      <c r="AY28" s="11" t="s">
        <v>74</v>
      </c>
      <c r="AZ28" s="19"/>
    </row>
    <row r="29" spans="1:52" ht="14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58</v>
      </c>
      <c r="I29" s="11"/>
      <c r="J29" s="10"/>
      <c r="K29" s="10"/>
      <c r="L29" s="10"/>
      <c r="M29" s="11" t="s">
        <v>59</v>
      </c>
      <c r="N29" s="11">
        <v>66</v>
      </c>
      <c r="O29" s="11" t="s">
        <v>60</v>
      </c>
      <c r="P29" s="11">
        <v>66110</v>
      </c>
      <c r="Q29" s="11" t="s">
        <v>61</v>
      </c>
      <c r="R29" s="11" t="s">
        <v>62</v>
      </c>
      <c r="S29" s="11" t="s">
        <v>63</v>
      </c>
      <c r="T29" s="11" t="s">
        <v>64</v>
      </c>
      <c r="U29" s="10" t="s">
        <v>65</v>
      </c>
      <c r="V29" s="11" t="s">
        <v>66</v>
      </c>
      <c r="W29" s="10" t="s">
        <v>67</v>
      </c>
      <c r="X29" s="11"/>
      <c r="Y29" s="10"/>
      <c r="Z29" s="11"/>
      <c r="AA29" s="10"/>
      <c r="AB29" s="11" t="s">
        <v>177</v>
      </c>
      <c r="AC29" s="10" t="s">
        <v>178</v>
      </c>
      <c r="AD29" s="12" t="s">
        <v>179</v>
      </c>
      <c r="AE29" s="13" t="s">
        <v>90</v>
      </c>
      <c r="AF29" s="14">
        <v>20</v>
      </c>
      <c r="AG29" s="14">
        <v>5</v>
      </c>
      <c r="AH29" s="14">
        <v>5</v>
      </c>
      <c r="AI29" s="14">
        <v>5</v>
      </c>
      <c r="AJ29" s="14">
        <v>5</v>
      </c>
      <c r="AK29" s="14">
        <v>23985680.100000001</v>
      </c>
      <c r="AL29" s="14">
        <v>119928400.5</v>
      </c>
      <c r="AM29" s="14">
        <v>119928400.5</v>
      </c>
      <c r="AN29" s="14">
        <v>119928400.5</v>
      </c>
      <c r="AO29" s="14">
        <v>119928400.5</v>
      </c>
      <c r="AP29" s="14">
        <v>479713602</v>
      </c>
      <c r="AQ29" s="15" t="s">
        <v>72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479713602</v>
      </c>
      <c r="AW29" s="12" t="s">
        <v>73</v>
      </c>
      <c r="AX29" s="11">
        <v>7</v>
      </c>
      <c r="AY29" s="11" t="s">
        <v>74</v>
      </c>
      <c r="AZ29" s="19"/>
    </row>
    <row r="30" spans="1:52" ht="27.6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58</v>
      </c>
      <c r="I30" s="11"/>
      <c r="J30" s="10"/>
      <c r="K30" s="10"/>
      <c r="L30" s="10"/>
      <c r="M30" s="11" t="s">
        <v>180</v>
      </c>
      <c r="N30" s="11">
        <v>62</v>
      </c>
      <c r="O30" s="11" t="s">
        <v>129</v>
      </c>
      <c r="P30" s="11">
        <v>62140</v>
      </c>
      <c r="Q30" s="11" t="s">
        <v>181</v>
      </c>
      <c r="R30" s="11" t="s">
        <v>62</v>
      </c>
      <c r="S30" s="11" t="s">
        <v>63</v>
      </c>
      <c r="T30" s="11" t="s">
        <v>64</v>
      </c>
      <c r="U30" s="10" t="s">
        <v>65</v>
      </c>
      <c r="V30" s="11" t="s">
        <v>66</v>
      </c>
      <c r="W30" s="10" t="s">
        <v>67</v>
      </c>
      <c r="X30" s="11"/>
      <c r="Y30" s="10"/>
      <c r="Z30" s="11"/>
      <c r="AA30" s="10"/>
      <c r="AB30" s="11" t="s">
        <v>182</v>
      </c>
      <c r="AC30" s="10" t="s">
        <v>183</v>
      </c>
      <c r="AD30" s="12" t="s">
        <v>184</v>
      </c>
      <c r="AE30" s="13" t="s">
        <v>90</v>
      </c>
      <c r="AF30" s="14">
        <v>11</v>
      </c>
      <c r="AG30" s="14">
        <v>3</v>
      </c>
      <c r="AH30" s="14">
        <v>3</v>
      </c>
      <c r="AI30" s="14">
        <v>3</v>
      </c>
      <c r="AJ30" s="14">
        <v>2</v>
      </c>
      <c r="AK30" s="14">
        <v>17553029.363635998</v>
      </c>
      <c r="AL30" s="14">
        <v>52659088.090908997</v>
      </c>
      <c r="AM30" s="14">
        <v>52659088.090908997</v>
      </c>
      <c r="AN30" s="14">
        <v>52659088.090908997</v>
      </c>
      <c r="AO30" s="14">
        <v>35106058.727273002</v>
      </c>
      <c r="AP30" s="14">
        <v>193083323</v>
      </c>
      <c r="AQ30" s="15" t="s">
        <v>72</v>
      </c>
      <c r="AR30" s="16">
        <v>0</v>
      </c>
      <c r="AS30" s="17">
        <f t="shared" ref="AS30:AS34" si="13">IF(AR30=1,AP30*1,0)</f>
        <v>0</v>
      </c>
      <c r="AT30" s="18">
        <f t="shared" ref="AT30:AT34" si="14">IF(AR30=1,AS30*1,0)</f>
        <v>0</v>
      </c>
      <c r="AU30" s="18">
        <f t="shared" ref="AU30:AU34" si="15">IF(AR30=1,AP30*1,0)</f>
        <v>0</v>
      </c>
      <c r="AV30" s="21">
        <f t="shared" si="3"/>
        <v>193083323</v>
      </c>
      <c r="AW30" s="12" t="s">
        <v>91</v>
      </c>
      <c r="AX30" s="11">
        <v>2</v>
      </c>
      <c r="AY30" s="11" t="s">
        <v>92</v>
      </c>
      <c r="AZ30" s="19"/>
    </row>
    <row r="31" spans="1:52" ht="14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58</v>
      </c>
      <c r="I31" s="11"/>
      <c r="J31" s="10"/>
      <c r="K31" s="10"/>
      <c r="L31" s="10"/>
      <c r="M31" s="11" t="s">
        <v>185</v>
      </c>
      <c r="N31" s="11">
        <v>62</v>
      </c>
      <c r="O31" s="11" t="s">
        <v>129</v>
      </c>
      <c r="P31" s="11">
        <v>62130</v>
      </c>
      <c r="Q31" s="11" t="s">
        <v>186</v>
      </c>
      <c r="R31" s="11" t="s">
        <v>62</v>
      </c>
      <c r="S31" s="11" t="s">
        <v>63</v>
      </c>
      <c r="T31" s="11" t="s">
        <v>64</v>
      </c>
      <c r="U31" s="10" t="s">
        <v>65</v>
      </c>
      <c r="V31" s="11" t="s">
        <v>66</v>
      </c>
      <c r="W31" s="10" t="s">
        <v>67</v>
      </c>
      <c r="X31" s="11"/>
      <c r="Y31" s="10"/>
      <c r="Z31" s="11"/>
      <c r="AA31" s="10"/>
      <c r="AB31" s="11" t="s">
        <v>187</v>
      </c>
      <c r="AC31" s="10" t="s">
        <v>188</v>
      </c>
      <c r="AD31" s="12" t="s">
        <v>189</v>
      </c>
      <c r="AE31" s="13" t="s">
        <v>90</v>
      </c>
      <c r="AF31" s="14">
        <v>10</v>
      </c>
      <c r="AG31" s="14">
        <v>3</v>
      </c>
      <c r="AH31" s="14">
        <v>3</v>
      </c>
      <c r="AI31" s="14">
        <v>2</v>
      </c>
      <c r="AJ31" s="14">
        <v>2</v>
      </c>
      <c r="AK31" s="14">
        <v>27333333.600000001</v>
      </c>
      <c r="AL31" s="14">
        <v>82000000.799999997</v>
      </c>
      <c r="AM31" s="14">
        <v>82000000.799999997</v>
      </c>
      <c r="AN31" s="14">
        <v>54666667.200000003</v>
      </c>
      <c r="AO31" s="14">
        <v>54666667.200000003</v>
      </c>
      <c r="AP31" s="14">
        <v>273333336</v>
      </c>
      <c r="AQ31" s="15" t="s">
        <v>72</v>
      </c>
      <c r="AR31" s="16">
        <v>0</v>
      </c>
      <c r="AS31" s="17">
        <f t="shared" si="13"/>
        <v>0</v>
      </c>
      <c r="AT31" s="18">
        <f t="shared" si="14"/>
        <v>0</v>
      </c>
      <c r="AU31" s="18">
        <f t="shared" si="15"/>
        <v>0</v>
      </c>
      <c r="AV31" s="21">
        <f t="shared" si="3"/>
        <v>273333336</v>
      </c>
      <c r="AW31" s="12" t="s">
        <v>91</v>
      </c>
      <c r="AX31" s="11">
        <v>2</v>
      </c>
      <c r="AY31" s="11" t="s">
        <v>92</v>
      </c>
      <c r="AZ31" s="19"/>
    </row>
    <row r="32" spans="1:52" ht="14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58</v>
      </c>
      <c r="I32" s="11"/>
      <c r="J32" s="10"/>
      <c r="K32" s="10"/>
      <c r="L32" s="10"/>
      <c r="M32" s="11" t="s">
        <v>190</v>
      </c>
      <c r="N32" s="11">
        <v>62</v>
      </c>
      <c r="O32" s="11" t="s">
        <v>129</v>
      </c>
      <c r="P32" s="11">
        <v>62580</v>
      </c>
      <c r="Q32" s="11" t="s">
        <v>191</v>
      </c>
      <c r="R32" s="11" t="s">
        <v>62</v>
      </c>
      <c r="S32" s="11" t="s">
        <v>63</v>
      </c>
      <c r="T32" s="11" t="s">
        <v>64</v>
      </c>
      <c r="U32" s="10" t="s">
        <v>65</v>
      </c>
      <c r="V32" s="11" t="s">
        <v>66</v>
      </c>
      <c r="W32" s="10" t="s">
        <v>67</v>
      </c>
      <c r="X32" s="11"/>
      <c r="Y32" s="10"/>
      <c r="Z32" s="11"/>
      <c r="AA32" s="10"/>
      <c r="AB32" s="11" t="s">
        <v>192</v>
      </c>
      <c r="AC32" s="10" t="s">
        <v>193</v>
      </c>
      <c r="AD32" s="12" t="s">
        <v>194</v>
      </c>
      <c r="AE32" s="13" t="s">
        <v>71</v>
      </c>
      <c r="AF32" s="14">
        <v>4</v>
      </c>
      <c r="AG32" s="14">
        <v>1</v>
      </c>
      <c r="AH32" s="14">
        <v>1</v>
      </c>
      <c r="AI32" s="14">
        <v>1</v>
      </c>
      <c r="AJ32" s="14">
        <v>1</v>
      </c>
      <c r="AK32" s="14">
        <v>16672825.5</v>
      </c>
      <c r="AL32" s="14">
        <v>16672825.5</v>
      </c>
      <c r="AM32" s="14">
        <v>16672825.5</v>
      </c>
      <c r="AN32" s="14">
        <v>16672825.5</v>
      </c>
      <c r="AO32" s="14">
        <v>16672825.5</v>
      </c>
      <c r="AP32" s="14">
        <v>66691302</v>
      </c>
      <c r="AQ32" s="15" t="s">
        <v>72</v>
      </c>
      <c r="AR32" s="16">
        <v>0</v>
      </c>
      <c r="AS32" s="17">
        <f t="shared" si="13"/>
        <v>0</v>
      </c>
      <c r="AT32" s="18">
        <f t="shared" si="14"/>
        <v>0</v>
      </c>
      <c r="AU32" s="18">
        <f t="shared" si="15"/>
        <v>0</v>
      </c>
      <c r="AV32" s="21">
        <f t="shared" si="3"/>
        <v>66691302</v>
      </c>
      <c r="AW32" s="12" t="s">
        <v>91</v>
      </c>
      <c r="AX32" s="11">
        <v>2</v>
      </c>
      <c r="AY32" s="11" t="s">
        <v>92</v>
      </c>
      <c r="AZ32" s="19"/>
    </row>
    <row r="33" spans="1:52" ht="14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58</v>
      </c>
      <c r="I33" s="11"/>
      <c r="J33" s="10"/>
      <c r="K33" s="10"/>
      <c r="L33" s="10"/>
      <c r="M33" s="11" t="s">
        <v>195</v>
      </c>
      <c r="N33" s="11">
        <v>62</v>
      </c>
      <c r="O33" s="11" t="s">
        <v>129</v>
      </c>
      <c r="P33" s="11">
        <v>62550</v>
      </c>
      <c r="Q33" s="11" t="s">
        <v>196</v>
      </c>
      <c r="R33" s="11" t="s">
        <v>62</v>
      </c>
      <c r="S33" s="11" t="s">
        <v>63</v>
      </c>
      <c r="T33" s="11" t="s">
        <v>64</v>
      </c>
      <c r="U33" s="10" t="s">
        <v>65</v>
      </c>
      <c r="V33" s="11" t="s">
        <v>66</v>
      </c>
      <c r="W33" s="10" t="s">
        <v>67</v>
      </c>
      <c r="X33" s="11"/>
      <c r="Y33" s="10"/>
      <c r="Z33" s="11"/>
      <c r="AA33" s="10"/>
      <c r="AB33" s="11" t="s">
        <v>197</v>
      </c>
      <c r="AC33" s="10" t="s">
        <v>198</v>
      </c>
      <c r="AD33" s="12" t="s">
        <v>199</v>
      </c>
      <c r="AE33" s="13" t="s">
        <v>71</v>
      </c>
      <c r="AF33" s="14">
        <v>4</v>
      </c>
      <c r="AG33" s="14">
        <v>1</v>
      </c>
      <c r="AH33" s="14">
        <v>1</v>
      </c>
      <c r="AI33" s="14">
        <v>1</v>
      </c>
      <c r="AJ33" s="14">
        <v>1</v>
      </c>
      <c r="AK33" s="14">
        <v>70051620.25</v>
      </c>
      <c r="AL33" s="14">
        <v>70051620.25</v>
      </c>
      <c r="AM33" s="14">
        <v>70051620.25</v>
      </c>
      <c r="AN33" s="14">
        <v>70051620.25</v>
      </c>
      <c r="AO33" s="14">
        <v>70051620.25</v>
      </c>
      <c r="AP33" s="14">
        <v>280206481</v>
      </c>
      <c r="AQ33" s="15" t="s">
        <v>72</v>
      </c>
      <c r="AR33" s="16">
        <v>0</v>
      </c>
      <c r="AS33" s="17">
        <f t="shared" si="13"/>
        <v>0</v>
      </c>
      <c r="AT33" s="18">
        <f t="shared" si="14"/>
        <v>0</v>
      </c>
      <c r="AU33" s="18">
        <f t="shared" si="15"/>
        <v>0</v>
      </c>
      <c r="AV33" s="21">
        <f t="shared" si="3"/>
        <v>280206481</v>
      </c>
      <c r="AW33" s="12" t="s">
        <v>91</v>
      </c>
      <c r="AX33" s="11">
        <v>2</v>
      </c>
      <c r="AY33" s="11" t="s">
        <v>92</v>
      </c>
      <c r="AZ33" s="19"/>
    </row>
    <row r="34" spans="1:52" ht="14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58</v>
      </c>
      <c r="I34" s="11"/>
      <c r="J34" s="10"/>
      <c r="K34" s="10"/>
      <c r="L34" s="10"/>
      <c r="M34" s="11" t="s">
        <v>200</v>
      </c>
      <c r="N34" s="11">
        <v>62</v>
      </c>
      <c r="O34" s="11" t="s">
        <v>129</v>
      </c>
      <c r="P34" s="11">
        <v>62580</v>
      </c>
      <c r="Q34" s="11" t="s">
        <v>191</v>
      </c>
      <c r="R34" s="11" t="s">
        <v>62</v>
      </c>
      <c r="S34" s="11" t="s">
        <v>63</v>
      </c>
      <c r="T34" s="11" t="s">
        <v>64</v>
      </c>
      <c r="U34" s="10" t="s">
        <v>65</v>
      </c>
      <c r="V34" s="11" t="s">
        <v>66</v>
      </c>
      <c r="W34" s="10" t="s">
        <v>67</v>
      </c>
      <c r="X34" s="11"/>
      <c r="Y34" s="10"/>
      <c r="Z34" s="11"/>
      <c r="AA34" s="10"/>
      <c r="AB34" s="11" t="s">
        <v>201</v>
      </c>
      <c r="AC34" s="10" t="s">
        <v>202</v>
      </c>
      <c r="AD34" s="12" t="s">
        <v>203</v>
      </c>
      <c r="AE34" s="13" t="s">
        <v>90</v>
      </c>
      <c r="AF34" s="14">
        <v>3</v>
      </c>
      <c r="AG34" s="14">
        <v>0</v>
      </c>
      <c r="AH34" s="14">
        <v>1</v>
      </c>
      <c r="AI34" s="14">
        <v>1</v>
      </c>
      <c r="AJ34" s="14">
        <v>1</v>
      </c>
      <c r="AK34" s="14">
        <v>3890334.6666667</v>
      </c>
      <c r="AL34" s="14">
        <v>0</v>
      </c>
      <c r="AM34" s="14">
        <v>3890335</v>
      </c>
      <c r="AN34" s="14">
        <v>3890335</v>
      </c>
      <c r="AO34" s="14">
        <v>3890334</v>
      </c>
      <c r="AP34" s="14">
        <v>11671004</v>
      </c>
      <c r="AQ34" s="15" t="s">
        <v>72</v>
      </c>
      <c r="AR34" s="16">
        <v>0</v>
      </c>
      <c r="AS34" s="17">
        <f t="shared" si="13"/>
        <v>0</v>
      </c>
      <c r="AT34" s="18">
        <f t="shared" si="14"/>
        <v>0</v>
      </c>
      <c r="AU34" s="18">
        <f t="shared" si="15"/>
        <v>0</v>
      </c>
      <c r="AV34" s="21">
        <f t="shared" si="3"/>
        <v>11671004</v>
      </c>
      <c r="AW34" s="12" t="s">
        <v>91</v>
      </c>
      <c r="AX34" s="11">
        <v>2</v>
      </c>
      <c r="AY34" s="11" t="s">
        <v>92</v>
      </c>
      <c r="AZ34" s="19"/>
    </row>
    <row r="35" spans="1:52" ht="14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58</v>
      </c>
      <c r="I35" s="11"/>
      <c r="J35" s="10"/>
      <c r="K35" s="10"/>
      <c r="L35" s="10"/>
      <c r="M35" s="11" t="s">
        <v>59</v>
      </c>
      <c r="N35" s="11">
        <v>66</v>
      </c>
      <c r="O35" s="11" t="s">
        <v>60</v>
      </c>
      <c r="P35" s="11">
        <v>66110</v>
      </c>
      <c r="Q35" s="11" t="s">
        <v>61</v>
      </c>
      <c r="R35" s="11" t="s">
        <v>62</v>
      </c>
      <c r="S35" s="11" t="s">
        <v>63</v>
      </c>
      <c r="T35" s="11" t="s">
        <v>64</v>
      </c>
      <c r="U35" s="10" t="s">
        <v>65</v>
      </c>
      <c r="V35" s="11" t="s">
        <v>66</v>
      </c>
      <c r="W35" s="10" t="s">
        <v>67</v>
      </c>
      <c r="X35" s="11"/>
      <c r="Y35" s="10"/>
      <c r="Z35" s="11"/>
      <c r="AA35" s="10"/>
      <c r="AB35" s="11" t="s">
        <v>204</v>
      </c>
      <c r="AC35" s="10" t="s">
        <v>205</v>
      </c>
      <c r="AD35" s="12" t="s">
        <v>199</v>
      </c>
      <c r="AE35" s="13" t="s">
        <v>71</v>
      </c>
      <c r="AF35" s="14">
        <v>4</v>
      </c>
      <c r="AG35" s="14">
        <v>1</v>
      </c>
      <c r="AH35" s="14">
        <v>1</v>
      </c>
      <c r="AI35" s="14">
        <v>1</v>
      </c>
      <c r="AJ35" s="14">
        <v>1</v>
      </c>
      <c r="AK35" s="14">
        <v>33779786.25</v>
      </c>
      <c r="AL35" s="14">
        <v>33779786.25</v>
      </c>
      <c r="AM35" s="14">
        <v>33779786.25</v>
      </c>
      <c r="AN35" s="14">
        <v>33779786.25</v>
      </c>
      <c r="AO35" s="14">
        <v>33779786.25</v>
      </c>
      <c r="AP35" s="14">
        <v>135119145</v>
      </c>
      <c r="AQ35" s="15" t="s">
        <v>72</v>
      </c>
      <c r="AR35" s="16">
        <v>0</v>
      </c>
      <c r="AS35" s="17">
        <f t="shared" ref="AS35:AS65" si="16">IF(AR35=1,AP35*1.03,0)</f>
        <v>0</v>
      </c>
      <c r="AT35" s="18">
        <f t="shared" ref="AT35:AT65" si="17">IF(AR35=1,AS35*1.03,0)</f>
        <v>0</v>
      </c>
      <c r="AU35" s="18">
        <f t="shared" ref="AU35:AU65" si="18">IF(AR35=1,AP35*1.03,0)</f>
        <v>0</v>
      </c>
      <c r="AV35" s="18">
        <f t="shared" si="3"/>
        <v>135119145</v>
      </c>
      <c r="AW35" s="12" t="s">
        <v>73</v>
      </c>
      <c r="AX35" s="11">
        <v>7</v>
      </c>
      <c r="AY35" s="11" t="s">
        <v>74</v>
      </c>
      <c r="AZ35" s="19"/>
    </row>
    <row r="36" spans="1:52" ht="14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58</v>
      </c>
      <c r="I36" s="11"/>
      <c r="J36" s="10"/>
      <c r="K36" s="10"/>
      <c r="L36" s="10"/>
      <c r="M36" s="11" t="s">
        <v>59</v>
      </c>
      <c r="N36" s="11">
        <v>66</v>
      </c>
      <c r="O36" s="11" t="s">
        <v>60</v>
      </c>
      <c r="P36" s="11">
        <v>66110</v>
      </c>
      <c r="Q36" s="11" t="s">
        <v>61</v>
      </c>
      <c r="R36" s="11" t="s">
        <v>62</v>
      </c>
      <c r="S36" s="11" t="s">
        <v>63</v>
      </c>
      <c r="T36" s="11" t="s">
        <v>64</v>
      </c>
      <c r="U36" s="10" t="s">
        <v>65</v>
      </c>
      <c r="V36" s="11" t="s">
        <v>66</v>
      </c>
      <c r="W36" s="10" t="s">
        <v>67</v>
      </c>
      <c r="X36" s="11"/>
      <c r="Y36" s="10"/>
      <c r="Z36" s="11"/>
      <c r="AA36" s="10"/>
      <c r="AB36" s="11" t="s">
        <v>206</v>
      </c>
      <c r="AC36" s="10" t="s">
        <v>207</v>
      </c>
      <c r="AD36" s="12" t="s">
        <v>208</v>
      </c>
      <c r="AE36" s="13" t="s">
        <v>71</v>
      </c>
      <c r="AF36" s="14">
        <v>4</v>
      </c>
      <c r="AG36" s="14">
        <v>1</v>
      </c>
      <c r="AH36" s="14">
        <v>1</v>
      </c>
      <c r="AI36" s="14">
        <v>1</v>
      </c>
      <c r="AJ36" s="14">
        <v>1</v>
      </c>
      <c r="AK36" s="14">
        <v>9100000</v>
      </c>
      <c r="AL36" s="14">
        <v>9100000</v>
      </c>
      <c r="AM36" s="14">
        <v>9100000</v>
      </c>
      <c r="AN36" s="14">
        <v>9100000</v>
      </c>
      <c r="AO36" s="14">
        <v>9100000</v>
      </c>
      <c r="AP36" s="14">
        <v>36400000</v>
      </c>
      <c r="AQ36" s="15" t="s">
        <v>72</v>
      </c>
      <c r="AR36" s="16">
        <v>0</v>
      </c>
      <c r="AS36" s="17">
        <f t="shared" si="16"/>
        <v>0</v>
      </c>
      <c r="AT36" s="18">
        <f t="shared" si="17"/>
        <v>0</v>
      </c>
      <c r="AU36" s="18">
        <f t="shared" si="18"/>
        <v>0</v>
      </c>
      <c r="AV36" s="18">
        <f t="shared" si="3"/>
        <v>36400000</v>
      </c>
      <c r="AW36" s="12" t="s">
        <v>73</v>
      </c>
      <c r="AX36" s="11">
        <v>7</v>
      </c>
      <c r="AY36" s="11" t="s">
        <v>74</v>
      </c>
      <c r="AZ36" s="19"/>
    </row>
    <row r="37" spans="1:52" ht="14.4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58</v>
      </c>
      <c r="I37" s="11"/>
      <c r="J37" s="10"/>
      <c r="K37" s="10"/>
      <c r="L37" s="10"/>
      <c r="M37" s="11" t="s">
        <v>59</v>
      </c>
      <c r="N37" s="11">
        <v>66</v>
      </c>
      <c r="O37" s="11" t="s">
        <v>60</v>
      </c>
      <c r="P37" s="11">
        <v>66110</v>
      </c>
      <c r="Q37" s="11" t="s">
        <v>61</v>
      </c>
      <c r="R37" s="11" t="s">
        <v>62</v>
      </c>
      <c r="S37" s="11" t="s">
        <v>63</v>
      </c>
      <c r="T37" s="11" t="s">
        <v>64</v>
      </c>
      <c r="U37" s="10" t="s">
        <v>65</v>
      </c>
      <c r="V37" s="11" t="s">
        <v>66</v>
      </c>
      <c r="W37" s="10" t="s">
        <v>67</v>
      </c>
      <c r="X37" s="11"/>
      <c r="Y37" s="10"/>
      <c r="Z37" s="11"/>
      <c r="AA37" s="10"/>
      <c r="AB37" s="11" t="s">
        <v>209</v>
      </c>
      <c r="AC37" s="10" t="s">
        <v>210</v>
      </c>
      <c r="AD37" s="12" t="s">
        <v>211</v>
      </c>
      <c r="AE37" s="13" t="s">
        <v>71</v>
      </c>
      <c r="AF37" s="14">
        <v>4</v>
      </c>
      <c r="AG37" s="14">
        <v>1</v>
      </c>
      <c r="AH37" s="14">
        <v>1</v>
      </c>
      <c r="AI37" s="14">
        <v>1</v>
      </c>
      <c r="AJ37" s="14">
        <v>1</v>
      </c>
      <c r="AK37" s="14">
        <v>1550000</v>
      </c>
      <c r="AL37" s="14">
        <v>1550000</v>
      </c>
      <c r="AM37" s="14">
        <v>1550000</v>
      </c>
      <c r="AN37" s="14">
        <v>1550000</v>
      </c>
      <c r="AO37" s="14">
        <v>1550000</v>
      </c>
      <c r="AP37" s="14">
        <v>6200000</v>
      </c>
      <c r="AQ37" s="15" t="s">
        <v>72</v>
      </c>
      <c r="AR37" s="16">
        <v>0</v>
      </c>
      <c r="AS37" s="17">
        <f t="shared" si="16"/>
        <v>0</v>
      </c>
      <c r="AT37" s="18">
        <f t="shared" si="17"/>
        <v>0</v>
      </c>
      <c r="AU37" s="18">
        <f t="shared" si="18"/>
        <v>0</v>
      </c>
      <c r="AV37" s="18">
        <f t="shared" si="3"/>
        <v>6200000</v>
      </c>
      <c r="AW37" s="12" t="s">
        <v>73</v>
      </c>
      <c r="AX37" s="11">
        <v>7</v>
      </c>
      <c r="AY37" s="11" t="s">
        <v>74</v>
      </c>
      <c r="AZ37" s="19"/>
    </row>
    <row r="38" spans="1:52" ht="14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58</v>
      </c>
      <c r="I38" s="11"/>
      <c r="J38" s="10"/>
      <c r="K38" s="10"/>
      <c r="L38" s="10"/>
      <c r="M38" s="11" t="s">
        <v>59</v>
      </c>
      <c r="N38" s="11">
        <v>66</v>
      </c>
      <c r="O38" s="11" t="s">
        <v>60</v>
      </c>
      <c r="P38" s="11">
        <v>66110</v>
      </c>
      <c r="Q38" s="11" t="s">
        <v>61</v>
      </c>
      <c r="R38" s="11" t="s">
        <v>62</v>
      </c>
      <c r="S38" s="11" t="s">
        <v>63</v>
      </c>
      <c r="T38" s="11" t="s">
        <v>64</v>
      </c>
      <c r="U38" s="10" t="s">
        <v>65</v>
      </c>
      <c r="V38" s="11" t="s">
        <v>66</v>
      </c>
      <c r="W38" s="10" t="s">
        <v>67</v>
      </c>
      <c r="X38" s="11"/>
      <c r="Y38" s="10"/>
      <c r="Z38" s="11"/>
      <c r="AA38" s="10"/>
      <c r="AB38" s="11" t="s">
        <v>212</v>
      </c>
      <c r="AC38" s="10" t="s">
        <v>213</v>
      </c>
      <c r="AD38" s="12" t="s">
        <v>214</v>
      </c>
      <c r="AE38" s="13" t="s">
        <v>71</v>
      </c>
      <c r="AF38" s="14">
        <v>4</v>
      </c>
      <c r="AG38" s="14">
        <v>1</v>
      </c>
      <c r="AH38" s="14">
        <v>1</v>
      </c>
      <c r="AI38" s="14">
        <v>1</v>
      </c>
      <c r="AJ38" s="14">
        <v>1</v>
      </c>
      <c r="AK38" s="14">
        <v>2190000</v>
      </c>
      <c r="AL38" s="14">
        <v>2190000</v>
      </c>
      <c r="AM38" s="14">
        <v>2190000</v>
      </c>
      <c r="AN38" s="14">
        <v>2190000</v>
      </c>
      <c r="AO38" s="14">
        <v>2190000</v>
      </c>
      <c r="AP38" s="14">
        <v>8760000</v>
      </c>
      <c r="AQ38" s="15" t="s">
        <v>72</v>
      </c>
      <c r="AR38" s="16">
        <v>0</v>
      </c>
      <c r="AS38" s="17">
        <f t="shared" si="16"/>
        <v>0</v>
      </c>
      <c r="AT38" s="18">
        <f t="shared" si="17"/>
        <v>0</v>
      </c>
      <c r="AU38" s="18">
        <f t="shared" si="18"/>
        <v>0</v>
      </c>
      <c r="AV38" s="18">
        <f t="shared" si="3"/>
        <v>8760000</v>
      </c>
      <c r="AW38" s="12" t="s">
        <v>73</v>
      </c>
      <c r="AX38" s="11">
        <v>7</v>
      </c>
      <c r="AY38" s="11" t="s">
        <v>74</v>
      </c>
      <c r="AZ38" s="19"/>
    </row>
    <row r="39" spans="1:52" ht="14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58</v>
      </c>
      <c r="I39" s="11"/>
      <c r="J39" s="10"/>
      <c r="K39" s="10"/>
      <c r="L39" s="10"/>
      <c r="M39" s="11" t="s">
        <v>59</v>
      </c>
      <c r="N39" s="11">
        <v>66</v>
      </c>
      <c r="O39" s="11" t="s">
        <v>60</v>
      </c>
      <c r="P39" s="11">
        <v>66110</v>
      </c>
      <c r="Q39" s="11" t="s">
        <v>61</v>
      </c>
      <c r="R39" s="11" t="s">
        <v>62</v>
      </c>
      <c r="S39" s="11" t="s">
        <v>63</v>
      </c>
      <c r="T39" s="11" t="s">
        <v>64</v>
      </c>
      <c r="U39" s="10" t="s">
        <v>65</v>
      </c>
      <c r="V39" s="11" t="s">
        <v>66</v>
      </c>
      <c r="W39" s="10" t="s">
        <v>67</v>
      </c>
      <c r="X39" s="11"/>
      <c r="Y39" s="10"/>
      <c r="Z39" s="11"/>
      <c r="AA39" s="10"/>
      <c r="AB39" s="11" t="s">
        <v>215</v>
      </c>
      <c r="AC39" s="10" t="s">
        <v>216</v>
      </c>
      <c r="AD39" s="12" t="s">
        <v>217</v>
      </c>
      <c r="AE39" s="13" t="s">
        <v>90</v>
      </c>
      <c r="AF39" s="14">
        <v>4</v>
      </c>
      <c r="AG39" s="14">
        <v>1</v>
      </c>
      <c r="AH39" s="14">
        <v>1</v>
      </c>
      <c r="AI39" s="14">
        <v>1</v>
      </c>
      <c r="AJ39" s="14">
        <v>1</v>
      </c>
      <c r="AK39" s="14">
        <v>13615000</v>
      </c>
      <c r="AL39" s="14">
        <v>13615000</v>
      </c>
      <c r="AM39" s="14">
        <v>13615000</v>
      </c>
      <c r="AN39" s="14">
        <v>13615000</v>
      </c>
      <c r="AO39" s="14">
        <v>13615000</v>
      </c>
      <c r="AP39" s="14">
        <v>54460000</v>
      </c>
      <c r="AQ39" s="15" t="s">
        <v>72</v>
      </c>
      <c r="AR39" s="16">
        <v>0</v>
      </c>
      <c r="AS39" s="17">
        <f t="shared" si="16"/>
        <v>0</v>
      </c>
      <c r="AT39" s="18">
        <f t="shared" si="17"/>
        <v>0</v>
      </c>
      <c r="AU39" s="18">
        <f t="shared" si="18"/>
        <v>0</v>
      </c>
      <c r="AV39" s="18">
        <f t="shared" si="3"/>
        <v>54460000</v>
      </c>
      <c r="AW39" s="12" t="s">
        <v>73</v>
      </c>
      <c r="AX39" s="11">
        <v>7</v>
      </c>
      <c r="AY39" s="11" t="s">
        <v>74</v>
      </c>
      <c r="AZ39" s="19"/>
    </row>
    <row r="40" spans="1:52" ht="14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58</v>
      </c>
      <c r="I40" s="11"/>
      <c r="J40" s="10"/>
      <c r="K40" s="10"/>
      <c r="L40" s="10"/>
      <c r="M40" s="11" t="s">
        <v>59</v>
      </c>
      <c r="N40" s="11">
        <v>66</v>
      </c>
      <c r="O40" s="11" t="s">
        <v>60</v>
      </c>
      <c r="P40" s="11">
        <v>66110</v>
      </c>
      <c r="Q40" s="11" t="s">
        <v>61</v>
      </c>
      <c r="R40" s="11" t="s">
        <v>62</v>
      </c>
      <c r="S40" s="11" t="s">
        <v>63</v>
      </c>
      <c r="T40" s="11" t="s">
        <v>64</v>
      </c>
      <c r="U40" s="10" t="s">
        <v>65</v>
      </c>
      <c r="V40" s="11" t="s">
        <v>66</v>
      </c>
      <c r="W40" s="10" t="s">
        <v>67</v>
      </c>
      <c r="X40" s="11"/>
      <c r="Y40" s="10"/>
      <c r="Z40" s="11"/>
      <c r="AA40" s="10"/>
      <c r="AB40" s="11" t="s">
        <v>218</v>
      </c>
      <c r="AC40" s="10" t="s">
        <v>219</v>
      </c>
      <c r="AD40" s="12" t="s">
        <v>220</v>
      </c>
      <c r="AE40" s="13" t="s">
        <v>90</v>
      </c>
      <c r="AF40" s="14">
        <v>1</v>
      </c>
      <c r="AG40" s="14">
        <v>1</v>
      </c>
      <c r="AH40" s="14">
        <v>0</v>
      </c>
      <c r="AI40" s="14">
        <v>0</v>
      </c>
      <c r="AJ40" s="14">
        <v>0</v>
      </c>
      <c r="AK40" s="14">
        <v>20000000</v>
      </c>
      <c r="AL40" s="14">
        <v>20000000</v>
      </c>
      <c r="AM40" s="14">
        <v>0</v>
      </c>
      <c r="AN40" s="14">
        <v>0</v>
      </c>
      <c r="AO40" s="14">
        <v>0</v>
      </c>
      <c r="AP40" s="14">
        <v>20000000</v>
      </c>
      <c r="AQ40" s="15" t="s">
        <v>72</v>
      </c>
      <c r="AR40" s="16">
        <v>0</v>
      </c>
      <c r="AS40" s="17">
        <f t="shared" si="16"/>
        <v>0</v>
      </c>
      <c r="AT40" s="18">
        <f t="shared" si="17"/>
        <v>0</v>
      </c>
      <c r="AU40" s="18">
        <f t="shared" si="18"/>
        <v>0</v>
      </c>
      <c r="AV40" s="18">
        <f t="shared" si="3"/>
        <v>20000000</v>
      </c>
      <c r="AW40" s="12" t="s">
        <v>73</v>
      </c>
      <c r="AX40" s="11">
        <v>7</v>
      </c>
      <c r="AY40" s="11" t="s">
        <v>74</v>
      </c>
      <c r="AZ40" s="19"/>
    </row>
    <row r="41" spans="1:52" ht="14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58</v>
      </c>
      <c r="I41" s="11"/>
      <c r="J41" s="10"/>
      <c r="K41" s="10"/>
      <c r="L41" s="10"/>
      <c r="M41" s="11" t="s">
        <v>59</v>
      </c>
      <c r="N41" s="11">
        <v>66</v>
      </c>
      <c r="O41" s="11" t="s">
        <v>60</v>
      </c>
      <c r="P41" s="11">
        <v>66110</v>
      </c>
      <c r="Q41" s="11" t="s">
        <v>61</v>
      </c>
      <c r="R41" s="11" t="s">
        <v>62</v>
      </c>
      <c r="S41" s="11" t="s">
        <v>63</v>
      </c>
      <c r="T41" s="11" t="s">
        <v>64</v>
      </c>
      <c r="U41" s="10" t="s">
        <v>65</v>
      </c>
      <c r="V41" s="11" t="s">
        <v>66</v>
      </c>
      <c r="W41" s="10" t="s">
        <v>67</v>
      </c>
      <c r="X41" s="11"/>
      <c r="Y41" s="10"/>
      <c r="Z41" s="11"/>
      <c r="AA41" s="10"/>
      <c r="AB41" s="11" t="s">
        <v>221</v>
      </c>
      <c r="AC41" s="10" t="s">
        <v>222</v>
      </c>
      <c r="AD41" s="12" t="s">
        <v>223</v>
      </c>
      <c r="AE41" s="13" t="s">
        <v>90</v>
      </c>
      <c r="AF41" s="14">
        <v>1</v>
      </c>
      <c r="AG41" s="14">
        <v>1</v>
      </c>
      <c r="AH41" s="14">
        <v>0</v>
      </c>
      <c r="AI41" s="14">
        <v>0</v>
      </c>
      <c r="AJ41" s="14">
        <v>0</v>
      </c>
      <c r="AK41" s="14">
        <v>20000000</v>
      </c>
      <c r="AL41" s="14">
        <v>20000000</v>
      </c>
      <c r="AM41" s="14">
        <v>0</v>
      </c>
      <c r="AN41" s="14">
        <v>0</v>
      </c>
      <c r="AO41" s="14">
        <v>0</v>
      </c>
      <c r="AP41" s="14">
        <v>20000000</v>
      </c>
      <c r="AQ41" s="15" t="s">
        <v>72</v>
      </c>
      <c r="AR41" s="16">
        <v>0</v>
      </c>
      <c r="AS41" s="17">
        <f t="shared" si="16"/>
        <v>0</v>
      </c>
      <c r="AT41" s="18">
        <f t="shared" si="17"/>
        <v>0</v>
      </c>
      <c r="AU41" s="18">
        <f t="shared" si="18"/>
        <v>0</v>
      </c>
      <c r="AV41" s="18">
        <f t="shared" si="3"/>
        <v>20000000</v>
      </c>
      <c r="AW41" s="12" t="s">
        <v>73</v>
      </c>
      <c r="AX41" s="11">
        <v>7</v>
      </c>
      <c r="AY41" s="11" t="s">
        <v>74</v>
      </c>
      <c r="AZ41" s="19"/>
    </row>
    <row r="42" spans="1:52" ht="14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58</v>
      </c>
      <c r="I42" s="11"/>
      <c r="J42" s="10"/>
      <c r="K42" s="10"/>
      <c r="L42" s="10"/>
      <c r="M42" s="11" t="s">
        <v>59</v>
      </c>
      <c r="N42" s="11">
        <v>66</v>
      </c>
      <c r="O42" s="11" t="s">
        <v>60</v>
      </c>
      <c r="P42" s="11">
        <v>66110</v>
      </c>
      <c r="Q42" s="11" t="s">
        <v>61</v>
      </c>
      <c r="R42" s="11" t="s">
        <v>62</v>
      </c>
      <c r="S42" s="11" t="s">
        <v>63</v>
      </c>
      <c r="T42" s="11" t="s">
        <v>64</v>
      </c>
      <c r="U42" s="10" t="s">
        <v>65</v>
      </c>
      <c r="V42" s="11" t="s">
        <v>66</v>
      </c>
      <c r="W42" s="10" t="s">
        <v>67</v>
      </c>
      <c r="X42" s="11"/>
      <c r="Y42" s="10"/>
      <c r="Z42" s="11"/>
      <c r="AA42" s="10"/>
      <c r="AB42" s="11" t="s">
        <v>224</v>
      </c>
      <c r="AC42" s="10" t="s">
        <v>225</v>
      </c>
      <c r="AD42" s="12" t="s">
        <v>226</v>
      </c>
      <c r="AE42" s="13" t="s">
        <v>71</v>
      </c>
      <c r="AF42" s="14">
        <v>4</v>
      </c>
      <c r="AG42" s="14">
        <v>1</v>
      </c>
      <c r="AH42" s="14">
        <v>1</v>
      </c>
      <c r="AI42" s="14">
        <v>1</v>
      </c>
      <c r="AJ42" s="14">
        <v>1</v>
      </c>
      <c r="AK42" s="14">
        <v>23750000</v>
      </c>
      <c r="AL42" s="14">
        <v>23750000</v>
      </c>
      <c r="AM42" s="14">
        <v>23750000</v>
      </c>
      <c r="AN42" s="14">
        <v>23750000</v>
      </c>
      <c r="AO42" s="14">
        <v>23750000</v>
      </c>
      <c r="AP42" s="14">
        <v>95000000</v>
      </c>
      <c r="AQ42" s="15" t="s">
        <v>72</v>
      </c>
      <c r="AR42" s="16">
        <v>0</v>
      </c>
      <c r="AS42" s="17">
        <f t="shared" si="16"/>
        <v>0</v>
      </c>
      <c r="AT42" s="18">
        <f t="shared" si="17"/>
        <v>0</v>
      </c>
      <c r="AU42" s="18">
        <f t="shared" si="18"/>
        <v>0</v>
      </c>
      <c r="AV42" s="18">
        <f t="shared" si="3"/>
        <v>95000000</v>
      </c>
      <c r="AW42" s="12" t="s">
        <v>73</v>
      </c>
      <c r="AX42" s="11">
        <v>7</v>
      </c>
      <c r="AY42" s="11" t="s">
        <v>74</v>
      </c>
      <c r="AZ42" s="19"/>
    </row>
    <row r="43" spans="1:52" ht="14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58</v>
      </c>
      <c r="I43" s="11"/>
      <c r="J43" s="10"/>
      <c r="K43" s="10"/>
      <c r="L43" s="10"/>
      <c r="M43" s="11" t="s">
        <v>227</v>
      </c>
      <c r="N43" s="11">
        <v>63</v>
      </c>
      <c r="O43" s="11" t="s">
        <v>85</v>
      </c>
      <c r="P43" s="11">
        <v>63510</v>
      </c>
      <c r="Q43" s="11" t="s">
        <v>228</v>
      </c>
      <c r="R43" s="11" t="s">
        <v>62</v>
      </c>
      <c r="S43" s="11" t="s">
        <v>63</v>
      </c>
      <c r="T43" s="11" t="s">
        <v>64</v>
      </c>
      <c r="U43" s="10" t="s">
        <v>65</v>
      </c>
      <c r="V43" s="11" t="s">
        <v>66</v>
      </c>
      <c r="W43" s="10" t="s">
        <v>67</v>
      </c>
      <c r="X43" s="11"/>
      <c r="Y43" s="10"/>
      <c r="Z43" s="11"/>
      <c r="AA43" s="10"/>
      <c r="AB43" s="11" t="s">
        <v>229</v>
      </c>
      <c r="AC43" s="10" t="s">
        <v>230</v>
      </c>
      <c r="AD43" s="12" t="s">
        <v>231</v>
      </c>
      <c r="AE43" s="13" t="s">
        <v>90</v>
      </c>
      <c r="AF43" s="14">
        <v>12</v>
      </c>
      <c r="AG43" s="14">
        <v>3</v>
      </c>
      <c r="AH43" s="14">
        <v>3</v>
      </c>
      <c r="AI43" s="14">
        <v>3</v>
      </c>
      <c r="AJ43" s="14">
        <v>3</v>
      </c>
      <c r="AK43" s="14">
        <v>1500000</v>
      </c>
      <c r="AL43" s="14">
        <v>4500000</v>
      </c>
      <c r="AM43" s="14">
        <v>4500000</v>
      </c>
      <c r="AN43" s="14">
        <v>4500000</v>
      </c>
      <c r="AO43" s="14">
        <v>4500000</v>
      </c>
      <c r="AP43" s="14">
        <v>18000000</v>
      </c>
      <c r="AQ43" s="15" t="s">
        <v>72</v>
      </c>
      <c r="AR43" s="16">
        <v>0</v>
      </c>
      <c r="AS43" s="17">
        <f>IF(AR43=1,AP43*1,0)</f>
        <v>0</v>
      </c>
      <c r="AT43" s="18">
        <f>IF(AR43=1,AS43*1,0)</f>
        <v>0</v>
      </c>
      <c r="AU43" s="18">
        <f>IF(AR43=1,AP43*1,0)</f>
        <v>0</v>
      </c>
      <c r="AV43" s="21">
        <f t="shared" si="3"/>
        <v>18000000</v>
      </c>
      <c r="AW43" s="12" t="s">
        <v>91</v>
      </c>
      <c r="AX43" s="11">
        <v>2</v>
      </c>
      <c r="AY43" s="11" t="s">
        <v>92</v>
      </c>
      <c r="AZ43" s="19"/>
    </row>
    <row r="44" spans="1:52" ht="14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58</v>
      </c>
      <c r="I44" s="11"/>
      <c r="J44" s="10"/>
      <c r="K44" s="10"/>
      <c r="L44" s="10"/>
      <c r="M44" s="11" t="s">
        <v>59</v>
      </c>
      <c r="N44" s="11">
        <v>66</v>
      </c>
      <c r="O44" s="11" t="s">
        <v>60</v>
      </c>
      <c r="P44" s="11">
        <v>66110</v>
      </c>
      <c r="Q44" s="11" t="s">
        <v>61</v>
      </c>
      <c r="R44" s="11" t="s">
        <v>62</v>
      </c>
      <c r="S44" s="11" t="s">
        <v>63</v>
      </c>
      <c r="T44" s="11" t="s">
        <v>64</v>
      </c>
      <c r="U44" s="10" t="s">
        <v>65</v>
      </c>
      <c r="V44" s="11" t="s">
        <v>66</v>
      </c>
      <c r="W44" s="10" t="s">
        <v>67</v>
      </c>
      <c r="X44" s="11"/>
      <c r="Y44" s="10"/>
      <c r="Z44" s="11"/>
      <c r="AA44" s="10"/>
      <c r="AB44" s="11" t="s">
        <v>232</v>
      </c>
      <c r="AC44" s="10" t="s">
        <v>233</v>
      </c>
      <c r="AD44" s="12" t="s">
        <v>234</v>
      </c>
      <c r="AE44" s="13" t="s">
        <v>71</v>
      </c>
      <c r="AF44" s="14">
        <v>4</v>
      </c>
      <c r="AG44" s="14">
        <v>1</v>
      </c>
      <c r="AH44" s="14">
        <v>1</v>
      </c>
      <c r="AI44" s="14">
        <v>1</v>
      </c>
      <c r="AJ44" s="14">
        <v>1</v>
      </c>
      <c r="AK44" s="14">
        <v>2250000</v>
      </c>
      <c r="AL44" s="14">
        <v>2250000</v>
      </c>
      <c r="AM44" s="14">
        <v>2250000</v>
      </c>
      <c r="AN44" s="14">
        <v>2250000</v>
      </c>
      <c r="AO44" s="14">
        <v>2250000</v>
      </c>
      <c r="AP44" s="14">
        <v>9000000</v>
      </c>
      <c r="AQ44" s="15" t="s">
        <v>72</v>
      </c>
      <c r="AR44" s="16">
        <v>0</v>
      </c>
      <c r="AS44" s="17">
        <f t="shared" si="16"/>
        <v>0</v>
      </c>
      <c r="AT44" s="18">
        <f t="shared" si="17"/>
        <v>0</v>
      </c>
      <c r="AU44" s="18">
        <f t="shared" si="18"/>
        <v>0</v>
      </c>
      <c r="AV44" s="18">
        <f t="shared" si="3"/>
        <v>9000000</v>
      </c>
      <c r="AW44" s="12" t="s">
        <v>73</v>
      </c>
      <c r="AX44" s="11">
        <v>7</v>
      </c>
      <c r="AY44" s="11" t="s">
        <v>74</v>
      </c>
      <c r="AZ44" s="19"/>
    </row>
    <row r="45" spans="1:52" ht="27.6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58</v>
      </c>
      <c r="I45" s="11"/>
      <c r="J45" s="10"/>
      <c r="K45" s="10"/>
      <c r="L45" s="10"/>
      <c r="M45" s="11" t="s">
        <v>235</v>
      </c>
      <c r="N45" s="11">
        <v>61</v>
      </c>
      <c r="O45" s="11" t="s">
        <v>236</v>
      </c>
      <c r="P45" s="11">
        <v>61260</v>
      </c>
      <c r="Q45" s="11" t="s">
        <v>237</v>
      </c>
      <c r="R45" s="11" t="s">
        <v>62</v>
      </c>
      <c r="S45" s="11" t="s">
        <v>63</v>
      </c>
      <c r="T45" s="11" t="s">
        <v>64</v>
      </c>
      <c r="U45" s="10" t="s">
        <v>65</v>
      </c>
      <c r="V45" s="11" t="s">
        <v>238</v>
      </c>
      <c r="W45" s="10" t="s">
        <v>239</v>
      </c>
      <c r="X45" s="11"/>
      <c r="Y45" s="10"/>
      <c r="Z45" s="11"/>
      <c r="AA45" s="10"/>
      <c r="AB45" s="11" t="s">
        <v>240</v>
      </c>
      <c r="AC45" s="10" t="s">
        <v>241</v>
      </c>
      <c r="AD45" s="12" t="s">
        <v>242</v>
      </c>
      <c r="AE45" s="13" t="s">
        <v>243</v>
      </c>
      <c r="AF45" s="14">
        <v>660</v>
      </c>
      <c r="AG45" s="14">
        <v>165</v>
      </c>
      <c r="AH45" s="14">
        <v>165</v>
      </c>
      <c r="AI45" s="14">
        <v>165</v>
      </c>
      <c r="AJ45" s="14">
        <v>165</v>
      </c>
      <c r="AK45" s="14">
        <v>8847.0348484848</v>
      </c>
      <c r="AL45" s="14">
        <v>1459760.75</v>
      </c>
      <c r="AM45" s="14">
        <v>1459760.75</v>
      </c>
      <c r="AN45" s="14">
        <v>1459760.75</v>
      </c>
      <c r="AO45" s="14">
        <v>1459760.75</v>
      </c>
      <c r="AP45" s="14">
        <v>5839043</v>
      </c>
      <c r="AQ45" s="15" t="s">
        <v>72</v>
      </c>
      <c r="AR45" s="16">
        <v>0</v>
      </c>
      <c r="AS45" s="17">
        <f t="shared" si="16"/>
        <v>0</v>
      </c>
      <c r="AT45" s="18">
        <f t="shared" si="17"/>
        <v>0</v>
      </c>
      <c r="AU45" s="18">
        <f t="shared" si="18"/>
        <v>0</v>
      </c>
      <c r="AV45" s="18">
        <f t="shared" si="3"/>
        <v>5839043</v>
      </c>
      <c r="AW45" s="12" t="s">
        <v>91</v>
      </c>
      <c r="AX45" s="11">
        <v>1</v>
      </c>
      <c r="AY45" s="11" t="s">
        <v>244</v>
      </c>
      <c r="AZ45" s="19"/>
    </row>
    <row r="46" spans="1:52" ht="27.6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58</v>
      </c>
      <c r="I46" s="11"/>
      <c r="J46" s="10"/>
      <c r="K46" s="10"/>
      <c r="L46" s="10"/>
      <c r="M46" s="11" t="s">
        <v>245</v>
      </c>
      <c r="N46" s="11">
        <v>61</v>
      </c>
      <c r="O46" s="11" t="s">
        <v>236</v>
      </c>
      <c r="P46" s="11">
        <v>61620</v>
      </c>
      <c r="Q46" s="11" t="s">
        <v>246</v>
      </c>
      <c r="R46" s="11" t="s">
        <v>62</v>
      </c>
      <c r="S46" s="11" t="s">
        <v>63</v>
      </c>
      <c r="T46" s="11" t="s">
        <v>64</v>
      </c>
      <c r="U46" s="10" t="s">
        <v>65</v>
      </c>
      <c r="V46" s="11" t="s">
        <v>66</v>
      </c>
      <c r="W46" s="10" t="s">
        <v>67</v>
      </c>
      <c r="X46" s="11"/>
      <c r="Y46" s="10"/>
      <c r="Z46" s="11"/>
      <c r="AA46" s="10"/>
      <c r="AB46" s="11" t="s">
        <v>247</v>
      </c>
      <c r="AC46" s="10" t="s">
        <v>248</v>
      </c>
      <c r="AD46" s="12" t="s">
        <v>249</v>
      </c>
      <c r="AE46" s="13" t="s">
        <v>243</v>
      </c>
      <c r="AF46" s="14">
        <v>660</v>
      </c>
      <c r="AG46" s="14">
        <v>165</v>
      </c>
      <c r="AH46" s="14">
        <v>165</v>
      </c>
      <c r="AI46" s="14">
        <v>165</v>
      </c>
      <c r="AJ46" s="14">
        <v>165</v>
      </c>
      <c r="AK46" s="14">
        <v>62316.204545455003</v>
      </c>
      <c r="AL46" s="14">
        <v>10282173.75</v>
      </c>
      <c r="AM46" s="14">
        <v>10282173.75</v>
      </c>
      <c r="AN46" s="14">
        <v>10282173.75</v>
      </c>
      <c r="AO46" s="14">
        <v>10282173.75</v>
      </c>
      <c r="AP46" s="14">
        <v>41128695</v>
      </c>
      <c r="AQ46" s="15" t="s">
        <v>72</v>
      </c>
      <c r="AR46" s="16">
        <v>0</v>
      </c>
      <c r="AS46" s="17">
        <f t="shared" si="16"/>
        <v>0</v>
      </c>
      <c r="AT46" s="18">
        <f t="shared" si="17"/>
        <v>0</v>
      </c>
      <c r="AU46" s="18">
        <f t="shared" si="18"/>
        <v>0</v>
      </c>
      <c r="AV46" s="18">
        <f t="shared" si="3"/>
        <v>41128695</v>
      </c>
      <c r="AW46" s="12" t="s">
        <v>91</v>
      </c>
      <c r="AX46" s="11">
        <v>1</v>
      </c>
      <c r="AY46" s="11" t="s">
        <v>244</v>
      </c>
      <c r="AZ46" s="19"/>
    </row>
    <row r="47" spans="1:52" ht="14.4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58</v>
      </c>
      <c r="I47" s="11"/>
      <c r="J47" s="10"/>
      <c r="K47" s="10"/>
      <c r="L47" s="10"/>
      <c r="M47" s="11" t="s">
        <v>59</v>
      </c>
      <c r="N47" s="11">
        <v>66</v>
      </c>
      <c r="O47" s="11" t="s">
        <v>60</v>
      </c>
      <c r="P47" s="11">
        <v>66110</v>
      </c>
      <c r="Q47" s="11" t="s">
        <v>61</v>
      </c>
      <c r="R47" s="11" t="s">
        <v>62</v>
      </c>
      <c r="S47" s="11" t="s">
        <v>63</v>
      </c>
      <c r="T47" s="11" t="s">
        <v>64</v>
      </c>
      <c r="U47" s="10" t="s">
        <v>65</v>
      </c>
      <c r="V47" s="11" t="s">
        <v>66</v>
      </c>
      <c r="W47" s="10" t="s">
        <v>67</v>
      </c>
      <c r="X47" s="11"/>
      <c r="Y47" s="10"/>
      <c r="Z47" s="11"/>
      <c r="AA47" s="10"/>
      <c r="AB47" s="11" t="s">
        <v>250</v>
      </c>
      <c r="AC47" s="10" t="s">
        <v>251</v>
      </c>
      <c r="AD47" s="12" t="s">
        <v>252</v>
      </c>
      <c r="AE47" s="13" t="s">
        <v>253</v>
      </c>
      <c r="AF47" s="14">
        <v>1</v>
      </c>
      <c r="AG47" s="14">
        <v>0</v>
      </c>
      <c r="AH47" s="14">
        <v>1</v>
      </c>
      <c r="AI47" s="14">
        <v>0</v>
      </c>
      <c r="AJ47" s="14">
        <v>0</v>
      </c>
      <c r="AK47" s="14">
        <v>31930000</v>
      </c>
      <c r="AL47" s="14">
        <v>0</v>
      </c>
      <c r="AM47" s="14">
        <v>31930000</v>
      </c>
      <c r="AN47" s="14">
        <v>0</v>
      </c>
      <c r="AO47" s="14">
        <v>0</v>
      </c>
      <c r="AP47" s="14">
        <v>31930000</v>
      </c>
      <c r="AQ47" s="15" t="s">
        <v>72</v>
      </c>
      <c r="AR47" s="16">
        <v>0</v>
      </c>
      <c r="AS47" s="17">
        <f t="shared" si="16"/>
        <v>0</v>
      </c>
      <c r="AT47" s="18">
        <f t="shared" si="17"/>
        <v>0</v>
      </c>
      <c r="AU47" s="18">
        <f t="shared" si="18"/>
        <v>0</v>
      </c>
      <c r="AV47" s="18">
        <f t="shared" si="3"/>
        <v>31930000</v>
      </c>
      <c r="AW47" s="12" t="s">
        <v>73</v>
      </c>
      <c r="AX47" s="11">
        <v>7</v>
      </c>
      <c r="AY47" s="11" t="s">
        <v>74</v>
      </c>
      <c r="AZ47" s="19"/>
    </row>
    <row r="48" spans="1:52" ht="27.6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58</v>
      </c>
      <c r="I48" s="11"/>
      <c r="J48" s="10"/>
      <c r="K48" s="10"/>
      <c r="L48" s="10"/>
      <c r="M48" s="11" t="s">
        <v>59</v>
      </c>
      <c r="N48" s="11">
        <v>66</v>
      </c>
      <c r="O48" s="11" t="s">
        <v>60</v>
      </c>
      <c r="P48" s="11">
        <v>66110</v>
      </c>
      <c r="Q48" s="11" t="s">
        <v>61</v>
      </c>
      <c r="R48" s="11" t="s">
        <v>62</v>
      </c>
      <c r="S48" s="11" t="s">
        <v>63</v>
      </c>
      <c r="T48" s="11" t="s">
        <v>64</v>
      </c>
      <c r="U48" s="10" t="s">
        <v>65</v>
      </c>
      <c r="V48" s="11" t="s">
        <v>66</v>
      </c>
      <c r="W48" s="10" t="s">
        <v>67</v>
      </c>
      <c r="X48" s="11"/>
      <c r="Y48" s="10"/>
      <c r="Z48" s="11"/>
      <c r="AA48" s="10"/>
      <c r="AB48" s="11" t="s">
        <v>254</v>
      </c>
      <c r="AC48" s="10" t="s">
        <v>255</v>
      </c>
      <c r="AD48" s="12" t="s">
        <v>256</v>
      </c>
      <c r="AE48" s="13" t="s">
        <v>71</v>
      </c>
      <c r="AF48" s="14">
        <v>4</v>
      </c>
      <c r="AG48" s="14">
        <v>1</v>
      </c>
      <c r="AH48" s="14">
        <v>1</v>
      </c>
      <c r="AI48" s="14">
        <v>1</v>
      </c>
      <c r="AJ48" s="14">
        <v>1</v>
      </c>
      <c r="AK48" s="14">
        <v>5592625</v>
      </c>
      <c r="AL48" s="14">
        <v>5592625</v>
      </c>
      <c r="AM48" s="14">
        <v>5592625</v>
      </c>
      <c r="AN48" s="14">
        <v>5592625</v>
      </c>
      <c r="AO48" s="14">
        <v>5592625</v>
      </c>
      <c r="AP48" s="14">
        <v>22370500</v>
      </c>
      <c r="AQ48" s="15" t="s">
        <v>72</v>
      </c>
      <c r="AR48" s="16">
        <v>0</v>
      </c>
      <c r="AS48" s="17">
        <f t="shared" si="16"/>
        <v>0</v>
      </c>
      <c r="AT48" s="18">
        <f t="shared" si="17"/>
        <v>0</v>
      </c>
      <c r="AU48" s="18">
        <f t="shared" si="18"/>
        <v>0</v>
      </c>
      <c r="AV48" s="18">
        <f t="shared" si="3"/>
        <v>22370500</v>
      </c>
      <c r="AW48" s="12" t="s">
        <v>73</v>
      </c>
      <c r="AX48" s="11">
        <v>7</v>
      </c>
      <c r="AY48" s="11" t="s">
        <v>74</v>
      </c>
      <c r="AZ48" s="19"/>
    </row>
    <row r="49" spans="1:52" ht="14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58</v>
      </c>
      <c r="I49" s="11"/>
      <c r="J49" s="10"/>
      <c r="K49" s="10"/>
      <c r="L49" s="10"/>
      <c r="M49" s="11" t="s">
        <v>257</v>
      </c>
      <c r="N49" s="11">
        <v>62</v>
      </c>
      <c r="O49" s="11" t="s">
        <v>129</v>
      </c>
      <c r="P49" s="11">
        <v>62360</v>
      </c>
      <c r="Q49" s="11" t="s">
        <v>258</v>
      </c>
      <c r="R49" s="11" t="s">
        <v>62</v>
      </c>
      <c r="S49" s="11" t="s">
        <v>63</v>
      </c>
      <c r="T49" s="11" t="s">
        <v>64</v>
      </c>
      <c r="U49" s="10" t="s">
        <v>65</v>
      </c>
      <c r="V49" s="11" t="s">
        <v>66</v>
      </c>
      <c r="W49" s="10" t="s">
        <v>67</v>
      </c>
      <c r="X49" s="11"/>
      <c r="Y49" s="10"/>
      <c r="Z49" s="11"/>
      <c r="AA49" s="10"/>
      <c r="AB49" s="11" t="s">
        <v>259</v>
      </c>
      <c r="AC49" s="10" t="s">
        <v>260</v>
      </c>
      <c r="AD49" s="12" t="s">
        <v>261</v>
      </c>
      <c r="AE49" s="13" t="s">
        <v>71</v>
      </c>
      <c r="AF49" s="14">
        <v>4</v>
      </c>
      <c r="AG49" s="14">
        <v>1</v>
      </c>
      <c r="AH49" s="14">
        <v>1</v>
      </c>
      <c r="AI49" s="14">
        <v>1</v>
      </c>
      <c r="AJ49" s="14">
        <v>1</v>
      </c>
      <c r="AK49" s="14">
        <v>3360305</v>
      </c>
      <c r="AL49" s="14">
        <v>3360305</v>
      </c>
      <c r="AM49" s="14">
        <v>3360305</v>
      </c>
      <c r="AN49" s="14">
        <v>3360305</v>
      </c>
      <c r="AO49" s="14">
        <v>3360305</v>
      </c>
      <c r="AP49" s="14">
        <v>13441220</v>
      </c>
      <c r="AQ49" s="15" t="s">
        <v>72</v>
      </c>
      <c r="AR49" s="16">
        <v>0</v>
      </c>
      <c r="AS49" s="17">
        <f t="shared" ref="AS49:AS50" si="19">IF(AR49=1,AP49*1,0)</f>
        <v>0</v>
      </c>
      <c r="AT49" s="18">
        <f t="shared" ref="AT49:AT50" si="20">IF(AR49=1,AS49*1,0)</f>
        <v>0</v>
      </c>
      <c r="AU49" s="18">
        <f t="shared" ref="AU49:AU50" si="21">IF(AR49=1,AP49*1,0)</f>
        <v>0</v>
      </c>
      <c r="AV49" s="21">
        <f t="shared" si="3"/>
        <v>13441220</v>
      </c>
      <c r="AW49" s="12" t="s">
        <v>91</v>
      </c>
      <c r="AX49" s="11">
        <v>2</v>
      </c>
      <c r="AY49" s="11" t="s">
        <v>92</v>
      </c>
      <c r="AZ49" s="19"/>
    </row>
    <row r="50" spans="1:52" ht="14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58</v>
      </c>
      <c r="I50" s="11"/>
      <c r="J50" s="10"/>
      <c r="K50" s="10"/>
      <c r="L50" s="10"/>
      <c r="M50" s="11" t="s">
        <v>128</v>
      </c>
      <c r="N50" s="11">
        <v>62</v>
      </c>
      <c r="O50" s="11" t="s">
        <v>129</v>
      </c>
      <c r="P50" s="11">
        <v>62330</v>
      </c>
      <c r="Q50" s="11" t="s">
        <v>130</v>
      </c>
      <c r="R50" s="11" t="s">
        <v>62</v>
      </c>
      <c r="S50" s="11" t="s">
        <v>63</v>
      </c>
      <c r="T50" s="11" t="s">
        <v>64</v>
      </c>
      <c r="U50" s="10" t="s">
        <v>65</v>
      </c>
      <c r="V50" s="11" t="s">
        <v>66</v>
      </c>
      <c r="W50" s="10" t="s">
        <v>67</v>
      </c>
      <c r="X50" s="11"/>
      <c r="Y50" s="10"/>
      <c r="Z50" s="11"/>
      <c r="AA50" s="10"/>
      <c r="AB50" s="11" t="s">
        <v>262</v>
      </c>
      <c r="AC50" s="10" t="s">
        <v>263</v>
      </c>
      <c r="AD50" s="12" t="s">
        <v>264</v>
      </c>
      <c r="AE50" s="13" t="s">
        <v>90</v>
      </c>
      <c r="AF50" s="14">
        <v>12</v>
      </c>
      <c r="AG50" s="14">
        <v>3</v>
      </c>
      <c r="AH50" s="14">
        <v>3</v>
      </c>
      <c r="AI50" s="14">
        <v>3</v>
      </c>
      <c r="AJ50" s="14">
        <v>3</v>
      </c>
      <c r="AK50" s="14">
        <v>768920</v>
      </c>
      <c r="AL50" s="14">
        <v>2306760</v>
      </c>
      <c r="AM50" s="14">
        <v>2306760</v>
      </c>
      <c r="AN50" s="14">
        <v>2306760</v>
      </c>
      <c r="AO50" s="14">
        <v>2306760</v>
      </c>
      <c r="AP50" s="14">
        <v>9227040</v>
      </c>
      <c r="AQ50" s="15" t="s">
        <v>72</v>
      </c>
      <c r="AR50" s="16">
        <v>0</v>
      </c>
      <c r="AS50" s="17">
        <f t="shared" si="19"/>
        <v>0</v>
      </c>
      <c r="AT50" s="18">
        <f t="shared" si="20"/>
        <v>0</v>
      </c>
      <c r="AU50" s="18">
        <f t="shared" si="21"/>
        <v>0</v>
      </c>
      <c r="AV50" s="21">
        <f t="shared" si="3"/>
        <v>9227040</v>
      </c>
      <c r="AW50" s="12" t="s">
        <v>91</v>
      </c>
      <c r="AX50" s="11">
        <v>2</v>
      </c>
      <c r="AY50" s="11" t="s">
        <v>92</v>
      </c>
      <c r="AZ50" s="19"/>
    </row>
    <row r="51" spans="1:52" ht="14.4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58</v>
      </c>
      <c r="I51" s="11"/>
      <c r="J51" s="10"/>
      <c r="K51" s="10"/>
      <c r="L51" s="10"/>
      <c r="M51" s="11" t="s">
        <v>59</v>
      </c>
      <c r="N51" s="11">
        <v>66</v>
      </c>
      <c r="O51" s="11" t="s">
        <v>60</v>
      </c>
      <c r="P51" s="11">
        <v>66110</v>
      </c>
      <c r="Q51" s="11" t="s">
        <v>61</v>
      </c>
      <c r="R51" s="11" t="s">
        <v>62</v>
      </c>
      <c r="S51" s="11" t="s">
        <v>63</v>
      </c>
      <c r="T51" s="11" t="s">
        <v>64</v>
      </c>
      <c r="U51" s="10" t="s">
        <v>65</v>
      </c>
      <c r="V51" s="11" t="s">
        <v>66</v>
      </c>
      <c r="W51" s="10" t="s">
        <v>67</v>
      </c>
      <c r="X51" s="11"/>
      <c r="Y51" s="10"/>
      <c r="Z51" s="11"/>
      <c r="AA51" s="10"/>
      <c r="AB51" s="11" t="s">
        <v>265</v>
      </c>
      <c r="AC51" s="10" t="s">
        <v>266</v>
      </c>
      <c r="AD51" s="12" t="s">
        <v>267</v>
      </c>
      <c r="AE51" s="13" t="s">
        <v>90</v>
      </c>
      <c r="AF51" s="14">
        <v>1</v>
      </c>
      <c r="AG51" s="14">
        <v>1</v>
      </c>
      <c r="AH51" s="14">
        <v>0</v>
      </c>
      <c r="AI51" s="14">
        <v>0</v>
      </c>
      <c r="AJ51" s="14">
        <v>0</v>
      </c>
      <c r="AK51" s="14">
        <v>750000</v>
      </c>
      <c r="AL51" s="14">
        <v>750000</v>
      </c>
      <c r="AM51" s="14">
        <v>0</v>
      </c>
      <c r="AN51" s="14">
        <v>0</v>
      </c>
      <c r="AO51" s="14">
        <v>0</v>
      </c>
      <c r="AP51" s="14">
        <v>750000</v>
      </c>
      <c r="AQ51" s="15" t="s">
        <v>72</v>
      </c>
      <c r="AR51" s="16">
        <v>0</v>
      </c>
      <c r="AS51" s="17">
        <f t="shared" si="16"/>
        <v>0</v>
      </c>
      <c r="AT51" s="18">
        <f t="shared" si="17"/>
        <v>0</v>
      </c>
      <c r="AU51" s="18">
        <f t="shared" si="18"/>
        <v>0</v>
      </c>
      <c r="AV51" s="18">
        <f t="shared" si="3"/>
        <v>750000</v>
      </c>
      <c r="AW51" s="12" t="s">
        <v>73</v>
      </c>
      <c r="AX51" s="11">
        <v>7</v>
      </c>
      <c r="AY51" s="11" t="s">
        <v>74</v>
      </c>
      <c r="AZ51" s="19"/>
    </row>
    <row r="52" spans="1:52" ht="14.4" x14ac:dyDescent="0.25">
      <c r="A52" s="9" t="s">
        <v>52</v>
      </c>
      <c r="B52" s="10" t="s">
        <v>53</v>
      </c>
      <c r="C52" s="11" t="s">
        <v>54</v>
      </c>
      <c r="D52" s="10" t="s">
        <v>55</v>
      </c>
      <c r="E52" s="11" t="s">
        <v>56</v>
      </c>
      <c r="F52" s="11" t="s">
        <v>57</v>
      </c>
      <c r="G52" s="10" t="s">
        <v>58</v>
      </c>
      <c r="H52" s="10" t="s">
        <v>58</v>
      </c>
      <c r="I52" s="11"/>
      <c r="J52" s="10"/>
      <c r="K52" s="10"/>
      <c r="L52" s="10"/>
      <c r="M52" s="11" t="s">
        <v>59</v>
      </c>
      <c r="N52" s="11">
        <v>66</v>
      </c>
      <c r="O52" s="11" t="s">
        <v>60</v>
      </c>
      <c r="P52" s="11">
        <v>66110</v>
      </c>
      <c r="Q52" s="11" t="s">
        <v>61</v>
      </c>
      <c r="R52" s="11" t="s">
        <v>62</v>
      </c>
      <c r="S52" s="11" t="s">
        <v>63</v>
      </c>
      <c r="T52" s="11" t="s">
        <v>64</v>
      </c>
      <c r="U52" s="10" t="s">
        <v>65</v>
      </c>
      <c r="V52" s="11" t="s">
        <v>66</v>
      </c>
      <c r="W52" s="10" t="s">
        <v>67</v>
      </c>
      <c r="X52" s="11"/>
      <c r="Y52" s="10"/>
      <c r="Z52" s="11"/>
      <c r="AA52" s="10"/>
      <c r="AB52" s="11" t="s">
        <v>268</v>
      </c>
      <c r="AC52" s="10" t="s">
        <v>269</v>
      </c>
      <c r="AD52" s="12" t="s">
        <v>270</v>
      </c>
      <c r="AE52" s="13" t="s">
        <v>71</v>
      </c>
      <c r="AF52" s="14">
        <v>4</v>
      </c>
      <c r="AG52" s="14">
        <v>1</v>
      </c>
      <c r="AH52" s="14">
        <v>1</v>
      </c>
      <c r="AI52" s="14">
        <v>1</v>
      </c>
      <c r="AJ52" s="14">
        <v>1</v>
      </c>
      <c r="AK52" s="14">
        <v>2500000</v>
      </c>
      <c r="AL52" s="14">
        <v>2500000</v>
      </c>
      <c r="AM52" s="14">
        <v>2500000</v>
      </c>
      <c r="AN52" s="14">
        <v>2500000</v>
      </c>
      <c r="AO52" s="14">
        <v>2500000</v>
      </c>
      <c r="AP52" s="14">
        <v>10000000</v>
      </c>
      <c r="AQ52" s="15" t="s">
        <v>72</v>
      </c>
      <c r="AR52" s="16">
        <v>0</v>
      </c>
      <c r="AS52" s="17">
        <f t="shared" si="16"/>
        <v>0</v>
      </c>
      <c r="AT52" s="18">
        <f t="shared" si="17"/>
        <v>0</v>
      </c>
      <c r="AU52" s="18">
        <f t="shared" si="18"/>
        <v>0</v>
      </c>
      <c r="AV52" s="18">
        <f t="shared" si="3"/>
        <v>10000000</v>
      </c>
      <c r="AW52" s="12" t="s">
        <v>73</v>
      </c>
      <c r="AX52" s="11">
        <v>7</v>
      </c>
      <c r="AY52" s="11" t="s">
        <v>74</v>
      </c>
      <c r="AZ52" s="19"/>
    </row>
    <row r="53" spans="1:52" ht="14.4" x14ac:dyDescent="0.25">
      <c r="A53" s="9" t="s">
        <v>52</v>
      </c>
      <c r="B53" s="10" t="s">
        <v>53</v>
      </c>
      <c r="C53" s="11" t="s">
        <v>54</v>
      </c>
      <c r="D53" s="10" t="s">
        <v>55</v>
      </c>
      <c r="E53" s="11" t="s">
        <v>56</v>
      </c>
      <c r="F53" s="11" t="s">
        <v>57</v>
      </c>
      <c r="G53" s="10" t="s">
        <v>58</v>
      </c>
      <c r="H53" s="10" t="s">
        <v>58</v>
      </c>
      <c r="I53" s="11"/>
      <c r="J53" s="10"/>
      <c r="K53" s="10"/>
      <c r="L53" s="10"/>
      <c r="M53" s="11" t="s">
        <v>271</v>
      </c>
      <c r="N53" s="11">
        <v>62</v>
      </c>
      <c r="O53" s="11" t="s">
        <v>129</v>
      </c>
      <c r="P53" s="11">
        <v>62260</v>
      </c>
      <c r="Q53" s="11" t="s">
        <v>272</v>
      </c>
      <c r="R53" s="11" t="s">
        <v>62</v>
      </c>
      <c r="S53" s="11" t="s">
        <v>63</v>
      </c>
      <c r="T53" s="11" t="s">
        <v>64</v>
      </c>
      <c r="U53" s="10" t="s">
        <v>65</v>
      </c>
      <c r="V53" s="11" t="s">
        <v>66</v>
      </c>
      <c r="W53" s="10" t="s">
        <v>67</v>
      </c>
      <c r="X53" s="11"/>
      <c r="Y53" s="10"/>
      <c r="Z53" s="11"/>
      <c r="AA53" s="10"/>
      <c r="AB53" s="11" t="s">
        <v>273</v>
      </c>
      <c r="AC53" s="10" t="s">
        <v>274</v>
      </c>
      <c r="AD53" s="12" t="s">
        <v>275</v>
      </c>
      <c r="AE53" s="13" t="s">
        <v>71</v>
      </c>
      <c r="AF53" s="14">
        <v>4</v>
      </c>
      <c r="AG53" s="14">
        <v>1</v>
      </c>
      <c r="AH53" s="14">
        <v>1</v>
      </c>
      <c r="AI53" s="14">
        <v>1</v>
      </c>
      <c r="AJ53" s="14">
        <v>1</v>
      </c>
      <c r="AK53" s="14">
        <v>76041666.75</v>
      </c>
      <c r="AL53" s="14">
        <v>76041666.75</v>
      </c>
      <c r="AM53" s="14">
        <v>76041666.75</v>
      </c>
      <c r="AN53" s="14">
        <v>76041666.75</v>
      </c>
      <c r="AO53" s="14">
        <v>76041666.75</v>
      </c>
      <c r="AP53" s="14">
        <v>304166667</v>
      </c>
      <c r="AQ53" s="15" t="s">
        <v>72</v>
      </c>
      <c r="AR53" s="16">
        <v>0</v>
      </c>
      <c r="AS53" s="17">
        <f>IF(AR53=1,AP53*1,0)</f>
        <v>0</v>
      </c>
      <c r="AT53" s="18">
        <f>IF(AR53=1,AS53*1,0)</f>
        <v>0</v>
      </c>
      <c r="AU53" s="18">
        <f>IF(AR53=1,AP53*1,0)</f>
        <v>0</v>
      </c>
      <c r="AV53" s="21">
        <f t="shared" si="3"/>
        <v>304166667</v>
      </c>
      <c r="AW53" s="12" t="s">
        <v>91</v>
      </c>
      <c r="AX53" s="11">
        <v>2</v>
      </c>
      <c r="AY53" s="11" t="s">
        <v>92</v>
      </c>
      <c r="AZ53" s="19"/>
    </row>
    <row r="54" spans="1:52" ht="14.4" x14ac:dyDescent="0.25">
      <c r="A54" s="9" t="s">
        <v>52</v>
      </c>
      <c r="B54" s="10" t="s">
        <v>53</v>
      </c>
      <c r="C54" s="11" t="s">
        <v>54</v>
      </c>
      <c r="D54" s="10" t="s">
        <v>55</v>
      </c>
      <c r="E54" s="11" t="s">
        <v>56</v>
      </c>
      <c r="F54" s="11" t="s">
        <v>57</v>
      </c>
      <c r="G54" s="10" t="s">
        <v>58</v>
      </c>
      <c r="H54" s="10" t="s">
        <v>58</v>
      </c>
      <c r="I54" s="11"/>
      <c r="J54" s="10"/>
      <c r="K54" s="10"/>
      <c r="L54" s="10"/>
      <c r="M54" s="11" t="s">
        <v>59</v>
      </c>
      <c r="N54" s="11">
        <v>66</v>
      </c>
      <c r="O54" s="11" t="s">
        <v>60</v>
      </c>
      <c r="P54" s="11">
        <v>66110</v>
      </c>
      <c r="Q54" s="11" t="s">
        <v>61</v>
      </c>
      <c r="R54" s="11" t="s">
        <v>62</v>
      </c>
      <c r="S54" s="11" t="s">
        <v>63</v>
      </c>
      <c r="T54" s="11" t="s">
        <v>64</v>
      </c>
      <c r="U54" s="10" t="s">
        <v>65</v>
      </c>
      <c r="V54" s="11" t="s">
        <v>66</v>
      </c>
      <c r="W54" s="10" t="s">
        <v>67</v>
      </c>
      <c r="X54" s="11"/>
      <c r="Y54" s="10"/>
      <c r="Z54" s="11"/>
      <c r="AA54" s="10"/>
      <c r="AB54" s="11" t="s">
        <v>276</v>
      </c>
      <c r="AC54" s="10" t="s">
        <v>277</v>
      </c>
      <c r="AD54" s="12" t="s">
        <v>278</v>
      </c>
      <c r="AE54" s="13" t="s">
        <v>71</v>
      </c>
      <c r="AF54" s="14">
        <v>4</v>
      </c>
      <c r="AG54" s="14">
        <v>1</v>
      </c>
      <c r="AH54" s="14">
        <v>1</v>
      </c>
      <c r="AI54" s="14">
        <v>1</v>
      </c>
      <c r="AJ54" s="14">
        <v>1</v>
      </c>
      <c r="AK54" s="14">
        <v>23100000</v>
      </c>
      <c r="AL54" s="14">
        <v>23100000</v>
      </c>
      <c r="AM54" s="14">
        <v>23100000</v>
      </c>
      <c r="AN54" s="14">
        <v>23100000</v>
      </c>
      <c r="AO54" s="14">
        <v>23100000</v>
      </c>
      <c r="AP54" s="14">
        <v>92400000</v>
      </c>
      <c r="AQ54" s="15" t="s">
        <v>72</v>
      </c>
      <c r="AR54" s="16">
        <v>0</v>
      </c>
      <c r="AS54" s="17">
        <f t="shared" si="16"/>
        <v>0</v>
      </c>
      <c r="AT54" s="18">
        <f t="shared" si="17"/>
        <v>0</v>
      </c>
      <c r="AU54" s="18">
        <f t="shared" si="18"/>
        <v>0</v>
      </c>
      <c r="AV54" s="18">
        <f t="shared" si="3"/>
        <v>92400000</v>
      </c>
      <c r="AW54" s="12" t="s">
        <v>73</v>
      </c>
      <c r="AX54" s="11">
        <v>7</v>
      </c>
      <c r="AY54" s="11" t="s">
        <v>74</v>
      </c>
      <c r="AZ54" s="19"/>
    </row>
    <row r="55" spans="1:52" ht="14.4" x14ac:dyDescent="0.25">
      <c r="A55" s="9" t="s">
        <v>52</v>
      </c>
      <c r="B55" s="10" t="s">
        <v>53</v>
      </c>
      <c r="C55" s="11" t="s">
        <v>54</v>
      </c>
      <c r="D55" s="10" t="s">
        <v>55</v>
      </c>
      <c r="E55" s="11" t="s">
        <v>56</v>
      </c>
      <c r="F55" s="11" t="s">
        <v>57</v>
      </c>
      <c r="G55" s="10" t="s">
        <v>58</v>
      </c>
      <c r="H55" s="10" t="s">
        <v>58</v>
      </c>
      <c r="I55" s="11"/>
      <c r="J55" s="10"/>
      <c r="K55" s="10"/>
      <c r="L55" s="10"/>
      <c r="M55" s="11" t="s">
        <v>59</v>
      </c>
      <c r="N55" s="11">
        <v>66</v>
      </c>
      <c r="O55" s="11" t="s">
        <v>60</v>
      </c>
      <c r="P55" s="11">
        <v>66110</v>
      </c>
      <c r="Q55" s="11" t="s">
        <v>61</v>
      </c>
      <c r="R55" s="11" t="s">
        <v>62</v>
      </c>
      <c r="S55" s="11" t="s">
        <v>63</v>
      </c>
      <c r="T55" s="11" t="s">
        <v>64</v>
      </c>
      <c r="U55" s="10" t="s">
        <v>65</v>
      </c>
      <c r="V55" s="11" t="s">
        <v>66</v>
      </c>
      <c r="W55" s="10" t="s">
        <v>67</v>
      </c>
      <c r="X55" s="11"/>
      <c r="Y55" s="10"/>
      <c r="Z55" s="11"/>
      <c r="AA55" s="10"/>
      <c r="AB55" s="11" t="s">
        <v>279</v>
      </c>
      <c r="AC55" s="10" t="s">
        <v>280</v>
      </c>
      <c r="AD55" s="12" t="s">
        <v>281</v>
      </c>
      <c r="AE55" s="13" t="s">
        <v>71</v>
      </c>
      <c r="AF55" s="14">
        <v>12</v>
      </c>
      <c r="AG55" s="14">
        <v>3</v>
      </c>
      <c r="AH55" s="14">
        <v>3</v>
      </c>
      <c r="AI55" s="14">
        <v>3</v>
      </c>
      <c r="AJ55" s="14">
        <v>3</v>
      </c>
      <c r="AK55" s="14">
        <v>5850000</v>
      </c>
      <c r="AL55" s="14">
        <v>5850000</v>
      </c>
      <c r="AM55" s="14">
        <v>5850000</v>
      </c>
      <c r="AN55" s="14">
        <v>5850000</v>
      </c>
      <c r="AO55" s="14">
        <v>5850000</v>
      </c>
      <c r="AP55" s="14">
        <v>23400000</v>
      </c>
      <c r="AQ55" s="15" t="s">
        <v>72</v>
      </c>
      <c r="AR55" s="16">
        <v>0</v>
      </c>
      <c r="AS55" s="17">
        <f t="shared" si="16"/>
        <v>0</v>
      </c>
      <c r="AT55" s="18">
        <f t="shared" si="17"/>
        <v>0</v>
      </c>
      <c r="AU55" s="18">
        <f t="shared" si="18"/>
        <v>0</v>
      </c>
      <c r="AV55" s="18">
        <f t="shared" si="3"/>
        <v>23400000</v>
      </c>
      <c r="AW55" s="12" t="s">
        <v>73</v>
      </c>
      <c r="AX55" s="11">
        <v>7</v>
      </c>
      <c r="AY55" s="11" t="s">
        <v>74</v>
      </c>
      <c r="AZ55" s="19"/>
    </row>
    <row r="56" spans="1:52" ht="14.4" x14ac:dyDescent="0.25">
      <c r="A56" s="9" t="s">
        <v>52</v>
      </c>
      <c r="B56" s="10" t="s">
        <v>53</v>
      </c>
      <c r="C56" s="11" t="s">
        <v>54</v>
      </c>
      <c r="D56" s="10" t="s">
        <v>55</v>
      </c>
      <c r="E56" s="11" t="s">
        <v>56</v>
      </c>
      <c r="F56" s="11" t="s">
        <v>57</v>
      </c>
      <c r="G56" s="10" t="s">
        <v>58</v>
      </c>
      <c r="H56" s="10" t="s">
        <v>58</v>
      </c>
      <c r="I56" s="11"/>
      <c r="J56" s="10"/>
      <c r="K56" s="10"/>
      <c r="L56" s="10"/>
      <c r="M56" s="11" t="s">
        <v>59</v>
      </c>
      <c r="N56" s="11">
        <v>66</v>
      </c>
      <c r="O56" s="11" t="s">
        <v>60</v>
      </c>
      <c r="P56" s="11">
        <v>66110</v>
      </c>
      <c r="Q56" s="11" t="s">
        <v>61</v>
      </c>
      <c r="R56" s="11" t="s">
        <v>62</v>
      </c>
      <c r="S56" s="11" t="s">
        <v>63</v>
      </c>
      <c r="T56" s="11" t="s">
        <v>64</v>
      </c>
      <c r="U56" s="10" t="s">
        <v>65</v>
      </c>
      <c r="V56" s="11" t="s">
        <v>66</v>
      </c>
      <c r="W56" s="10" t="s">
        <v>67</v>
      </c>
      <c r="X56" s="11"/>
      <c r="Y56" s="10"/>
      <c r="Z56" s="11"/>
      <c r="AA56" s="10"/>
      <c r="AB56" s="11" t="s">
        <v>282</v>
      </c>
      <c r="AC56" s="10" t="s">
        <v>283</v>
      </c>
      <c r="AD56" s="12" t="s">
        <v>284</v>
      </c>
      <c r="AE56" s="13" t="s">
        <v>71</v>
      </c>
      <c r="AF56" s="14">
        <v>4</v>
      </c>
      <c r="AG56" s="14">
        <v>1</v>
      </c>
      <c r="AH56" s="14">
        <v>1</v>
      </c>
      <c r="AI56" s="14">
        <v>1</v>
      </c>
      <c r="AJ56" s="14">
        <v>1</v>
      </c>
      <c r="AK56" s="14">
        <v>7800000</v>
      </c>
      <c r="AL56" s="14">
        <v>7800000</v>
      </c>
      <c r="AM56" s="14">
        <v>7800000</v>
      </c>
      <c r="AN56" s="14">
        <v>7800000</v>
      </c>
      <c r="AO56" s="14">
        <v>7800000</v>
      </c>
      <c r="AP56" s="14">
        <v>31200000</v>
      </c>
      <c r="AQ56" s="15" t="s">
        <v>72</v>
      </c>
      <c r="AR56" s="16">
        <v>0</v>
      </c>
      <c r="AS56" s="17">
        <f t="shared" si="16"/>
        <v>0</v>
      </c>
      <c r="AT56" s="18">
        <f t="shared" si="17"/>
        <v>0</v>
      </c>
      <c r="AU56" s="18">
        <f t="shared" si="18"/>
        <v>0</v>
      </c>
      <c r="AV56" s="18">
        <f t="shared" si="3"/>
        <v>31200000</v>
      </c>
      <c r="AW56" s="12" t="s">
        <v>73</v>
      </c>
      <c r="AX56" s="11">
        <v>7</v>
      </c>
      <c r="AY56" s="11" t="s">
        <v>74</v>
      </c>
      <c r="AZ56" s="19"/>
    </row>
    <row r="57" spans="1:52" ht="14.4" x14ac:dyDescent="0.25">
      <c r="A57" s="9" t="s">
        <v>52</v>
      </c>
      <c r="B57" s="10" t="s">
        <v>53</v>
      </c>
      <c r="C57" s="11" t="s">
        <v>54</v>
      </c>
      <c r="D57" s="10" t="s">
        <v>55</v>
      </c>
      <c r="E57" s="11" t="s">
        <v>56</v>
      </c>
      <c r="F57" s="11" t="s">
        <v>57</v>
      </c>
      <c r="G57" s="10" t="s">
        <v>58</v>
      </c>
      <c r="H57" s="10" t="s">
        <v>58</v>
      </c>
      <c r="I57" s="11"/>
      <c r="J57" s="10"/>
      <c r="K57" s="10"/>
      <c r="L57" s="10"/>
      <c r="M57" s="11" t="s">
        <v>59</v>
      </c>
      <c r="N57" s="11">
        <v>66</v>
      </c>
      <c r="O57" s="11" t="s">
        <v>60</v>
      </c>
      <c r="P57" s="11">
        <v>66110</v>
      </c>
      <c r="Q57" s="11" t="s">
        <v>61</v>
      </c>
      <c r="R57" s="11" t="s">
        <v>62</v>
      </c>
      <c r="S57" s="11" t="s">
        <v>63</v>
      </c>
      <c r="T57" s="11" t="s">
        <v>64</v>
      </c>
      <c r="U57" s="10" t="s">
        <v>65</v>
      </c>
      <c r="V57" s="11" t="s">
        <v>66</v>
      </c>
      <c r="W57" s="10" t="s">
        <v>67</v>
      </c>
      <c r="X57" s="11"/>
      <c r="Y57" s="10"/>
      <c r="Z57" s="11"/>
      <c r="AA57" s="10"/>
      <c r="AB57" s="11" t="s">
        <v>285</v>
      </c>
      <c r="AC57" s="10" t="s">
        <v>286</v>
      </c>
      <c r="AD57" s="12" t="s">
        <v>287</v>
      </c>
      <c r="AE57" s="13" t="s">
        <v>71</v>
      </c>
      <c r="AF57" s="14">
        <v>4</v>
      </c>
      <c r="AG57" s="14">
        <v>1</v>
      </c>
      <c r="AH57" s="14">
        <v>1</v>
      </c>
      <c r="AI57" s="14">
        <v>1</v>
      </c>
      <c r="AJ57" s="14">
        <v>1</v>
      </c>
      <c r="AK57" s="14">
        <v>8346250</v>
      </c>
      <c r="AL57" s="14">
        <v>8346250</v>
      </c>
      <c r="AM57" s="14">
        <v>8346250</v>
      </c>
      <c r="AN57" s="14">
        <v>8346250</v>
      </c>
      <c r="AO57" s="14">
        <v>8346250</v>
      </c>
      <c r="AP57" s="14">
        <v>33385000</v>
      </c>
      <c r="AQ57" s="15" t="s">
        <v>72</v>
      </c>
      <c r="AR57" s="16">
        <v>0</v>
      </c>
      <c r="AS57" s="17">
        <f t="shared" si="16"/>
        <v>0</v>
      </c>
      <c r="AT57" s="18">
        <f t="shared" si="17"/>
        <v>0</v>
      </c>
      <c r="AU57" s="18">
        <f t="shared" si="18"/>
        <v>0</v>
      </c>
      <c r="AV57" s="18">
        <f t="shared" si="3"/>
        <v>33385000</v>
      </c>
      <c r="AW57" s="12" t="s">
        <v>73</v>
      </c>
      <c r="AX57" s="11">
        <v>7</v>
      </c>
      <c r="AY57" s="11" t="s">
        <v>74</v>
      </c>
      <c r="AZ57" s="19"/>
    </row>
    <row r="58" spans="1:52" ht="27.6" x14ac:dyDescent="0.25">
      <c r="A58" s="9" t="s">
        <v>52</v>
      </c>
      <c r="B58" s="10" t="s">
        <v>53</v>
      </c>
      <c r="C58" s="11" t="s">
        <v>54</v>
      </c>
      <c r="D58" s="10" t="s">
        <v>55</v>
      </c>
      <c r="E58" s="11" t="s">
        <v>56</v>
      </c>
      <c r="F58" s="11" t="s">
        <v>57</v>
      </c>
      <c r="G58" s="10" t="s">
        <v>58</v>
      </c>
      <c r="H58" s="10" t="s">
        <v>58</v>
      </c>
      <c r="I58" s="11"/>
      <c r="J58" s="10"/>
      <c r="K58" s="10"/>
      <c r="L58" s="10"/>
      <c r="M58" s="11" t="s">
        <v>59</v>
      </c>
      <c r="N58" s="11">
        <v>66</v>
      </c>
      <c r="O58" s="11" t="s">
        <v>60</v>
      </c>
      <c r="P58" s="11">
        <v>66110</v>
      </c>
      <c r="Q58" s="11" t="s">
        <v>61</v>
      </c>
      <c r="R58" s="11" t="s">
        <v>62</v>
      </c>
      <c r="S58" s="11" t="s">
        <v>63</v>
      </c>
      <c r="T58" s="11" t="s">
        <v>64</v>
      </c>
      <c r="U58" s="10" t="s">
        <v>65</v>
      </c>
      <c r="V58" s="11" t="s">
        <v>66</v>
      </c>
      <c r="W58" s="10" t="s">
        <v>67</v>
      </c>
      <c r="X58" s="11"/>
      <c r="Y58" s="10"/>
      <c r="Z58" s="11"/>
      <c r="AA58" s="10"/>
      <c r="AB58" s="11" t="s">
        <v>288</v>
      </c>
      <c r="AC58" s="10" t="s">
        <v>289</v>
      </c>
      <c r="AD58" s="12" t="s">
        <v>290</v>
      </c>
      <c r="AE58" s="13" t="s">
        <v>71</v>
      </c>
      <c r="AF58" s="14">
        <v>4</v>
      </c>
      <c r="AG58" s="14">
        <v>1</v>
      </c>
      <c r="AH58" s="14">
        <v>1</v>
      </c>
      <c r="AI58" s="14">
        <v>1</v>
      </c>
      <c r="AJ58" s="14">
        <v>1</v>
      </c>
      <c r="AK58" s="14">
        <v>2673000</v>
      </c>
      <c r="AL58" s="14">
        <v>2673000</v>
      </c>
      <c r="AM58" s="14">
        <v>2673000</v>
      </c>
      <c r="AN58" s="14">
        <v>2673000</v>
      </c>
      <c r="AO58" s="14">
        <v>2673000</v>
      </c>
      <c r="AP58" s="14">
        <v>10692000</v>
      </c>
      <c r="AQ58" s="15" t="s">
        <v>72</v>
      </c>
      <c r="AR58" s="16">
        <v>0</v>
      </c>
      <c r="AS58" s="17">
        <f t="shared" si="16"/>
        <v>0</v>
      </c>
      <c r="AT58" s="18">
        <f t="shared" si="17"/>
        <v>0</v>
      </c>
      <c r="AU58" s="18">
        <f t="shared" si="18"/>
        <v>0</v>
      </c>
      <c r="AV58" s="18">
        <f t="shared" si="3"/>
        <v>10692000</v>
      </c>
      <c r="AW58" s="12" t="s">
        <v>73</v>
      </c>
      <c r="AX58" s="11">
        <v>7</v>
      </c>
      <c r="AY58" s="11" t="s">
        <v>74</v>
      </c>
      <c r="AZ58" s="19"/>
    </row>
    <row r="59" spans="1:52" ht="14.4" x14ac:dyDescent="0.25">
      <c r="A59" s="9" t="s">
        <v>52</v>
      </c>
      <c r="B59" s="10" t="s">
        <v>53</v>
      </c>
      <c r="C59" s="11" t="s">
        <v>54</v>
      </c>
      <c r="D59" s="10" t="s">
        <v>55</v>
      </c>
      <c r="E59" s="11" t="s">
        <v>56</v>
      </c>
      <c r="F59" s="11" t="s">
        <v>57</v>
      </c>
      <c r="G59" s="10" t="s">
        <v>58</v>
      </c>
      <c r="H59" s="10" t="s">
        <v>58</v>
      </c>
      <c r="I59" s="11"/>
      <c r="J59" s="10"/>
      <c r="K59" s="10"/>
      <c r="L59" s="10"/>
      <c r="M59" s="11" t="s">
        <v>128</v>
      </c>
      <c r="N59" s="11">
        <v>62</v>
      </c>
      <c r="O59" s="11" t="s">
        <v>129</v>
      </c>
      <c r="P59" s="11">
        <v>62330</v>
      </c>
      <c r="Q59" s="11" t="s">
        <v>130</v>
      </c>
      <c r="R59" s="11" t="s">
        <v>62</v>
      </c>
      <c r="S59" s="11" t="s">
        <v>63</v>
      </c>
      <c r="T59" s="11" t="s">
        <v>64</v>
      </c>
      <c r="U59" s="10" t="s">
        <v>65</v>
      </c>
      <c r="V59" s="11" t="s">
        <v>66</v>
      </c>
      <c r="W59" s="10" t="s">
        <v>67</v>
      </c>
      <c r="X59" s="11"/>
      <c r="Y59" s="10"/>
      <c r="Z59" s="11"/>
      <c r="AA59" s="10"/>
      <c r="AB59" s="11" t="s">
        <v>291</v>
      </c>
      <c r="AC59" s="10" t="s">
        <v>292</v>
      </c>
      <c r="AD59" s="12" t="s">
        <v>293</v>
      </c>
      <c r="AE59" s="13" t="s">
        <v>90</v>
      </c>
      <c r="AF59" s="14">
        <v>24</v>
      </c>
      <c r="AG59" s="14">
        <v>6</v>
      </c>
      <c r="AH59" s="14">
        <v>6</v>
      </c>
      <c r="AI59" s="14">
        <v>6</v>
      </c>
      <c r="AJ59" s="14">
        <v>6</v>
      </c>
      <c r="AK59" s="14">
        <v>238373.33333333</v>
      </c>
      <c r="AL59" s="14">
        <v>1430240</v>
      </c>
      <c r="AM59" s="14">
        <v>1430240</v>
      </c>
      <c r="AN59" s="14">
        <v>1430240</v>
      </c>
      <c r="AO59" s="14">
        <v>1430240</v>
      </c>
      <c r="AP59" s="14">
        <v>5720960</v>
      </c>
      <c r="AQ59" s="15" t="s">
        <v>72</v>
      </c>
      <c r="AR59" s="16">
        <v>0</v>
      </c>
      <c r="AS59" s="17">
        <f>IF(AR59=1,AP59*1,0)</f>
        <v>0</v>
      </c>
      <c r="AT59" s="18">
        <f>IF(AR59=1,AS59*1,0)</f>
        <v>0</v>
      </c>
      <c r="AU59" s="18">
        <f>IF(AR59=1,AP59*1,0)</f>
        <v>0</v>
      </c>
      <c r="AV59" s="21">
        <f t="shared" si="3"/>
        <v>5720960</v>
      </c>
      <c r="AW59" s="12" t="s">
        <v>91</v>
      </c>
      <c r="AX59" s="11">
        <v>2</v>
      </c>
      <c r="AY59" s="11" t="s">
        <v>92</v>
      </c>
      <c r="AZ59" s="19"/>
    </row>
    <row r="60" spans="1:52" ht="27.6" x14ac:dyDescent="0.25">
      <c r="A60" s="9" t="s">
        <v>52</v>
      </c>
      <c r="B60" s="10" t="s">
        <v>53</v>
      </c>
      <c r="C60" s="11" t="s">
        <v>54</v>
      </c>
      <c r="D60" s="10" t="s">
        <v>55</v>
      </c>
      <c r="E60" s="11" t="s">
        <v>56</v>
      </c>
      <c r="F60" s="11" t="s">
        <v>57</v>
      </c>
      <c r="G60" s="10" t="s">
        <v>58</v>
      </c>
      <c r="H60" s="10" t="s">
        <v>58</v>
      </c>
      <c r="I60" s="11"/>
      <c r="J60" s="10"/>
      <c r="K60" s="10"/>
      <c r="L60" s="10"/>
      <c r="M60" s="11" t="s">
        <v>294</v>
      </c>
      <c r="N60" s="11">
        <v>61</v>
      </c>
      <c r="O60" s="11" t="s">
        <v>236</v>
      </c>
      <c r="P60" s="11">
        <v>61130</v>
      </c>
      <c r="Q60" s="11" t="s">
        <v>295</v>
      </c>
      <c r="R60" s="11" t="s">
        <v>62</v>
      </c>
      <c r="S60" s="11" t="s">
        <v>63</v>
      </c>
      <c r="T60" s="11" t="s">
        <v>64</v>
      </c>
      <c r="U60" s="10" t="s">
        <v>65</v>
      </c>
      <c r="V60" s="11" t="s">
        <v>66</v>
      </c>
      <c r="W60" s="10" t="s">
        <v>67</v>
      </c>
      <c r="X60" s="11"/>
      <c r="Y60" s="10"/>
      <c r="Z60" s="11"/>
      <c r="AA60" s="10"/>
      <c r="AB60" s="11" t="s">
        <v>296</v>
      </c>
      <c r="AC60" s="10" t="s">
        <v>297</v>
      </c>
      <c r="AD60" s="12" t="s">
        <v>298</v>
      </c>
      <c r="AE60" s="13" t="s">
        <v>243</v>
      </c>
      <c r="AF60" s="14">
        <v>96</v>
      </c>
      <c r="AG60" s="14">
        <v>24</v>
      </c>
      <c r="AH60" s="14">
        <v>24</v>
      </c>
      <c r="AI60" s="14">
        <v>24</v>
      </c>
      <c r="AJ60" s="14">
        <v>24</v>
      </c>
      <c r="AK60" s="14">
        <v>537500</v>
      </c>
      <c r="AL60" s="14">
        <v>12900000</v>
      </c>
      <c r="AM60" s="14">
        <v>12900000</v>
      </c>
      <c r="AN60" s="14">
        <v>12900000</v>
      </c>
      <c r="AO60" s="14">
        <v>12900000</v>
      </c>
      <c r="AP60" s="14">
        <v>51600000</v>
      </c>
      <c r="AQ60" s="15" t="s">
        <v>72</v>
      </c>
      <c r="AR60" s="16">
        <v>0</v>
      </c>
      <c r="AS60" s="17">
        <f t="shared" si="16"/>
        <v>0</v>
      </c>
      <c r="AT60" s="18">
        <f t="shared" si="17"/>
        <v>0</v>
      </c>
      <c r="AU60" s="18">
        <f t="shared" si="18"/>
        <v>0</v>
      </c>
      <c r="AV60" s="18">
        <f t="shared" si="3"/>
        <v>51600000</v>
      </c>
      <c r="AW60" s="12" t="s">
        <v>91</v>
      </c>
      <c r="AX60" s="11">
        <v>1</v>
      </c>
      <c r="AY60" s="11" t="s">
        <v>244</v>
      </c>
      <c r="AZ60" s="19"/>
    </row>
    <row r="61" spans="1:52" ht="27.6" x14ac:dyDescent="0.25">
      <c r="A61" s="9" t="s">
        <v>52</v>
      </c>
      <c r="B61" s="10" t="s">
        <v>53</v>
      </c>
      <c r="C61" s="11" t="s">
        <v>54</v>
      </c>
      <c r="D61" s="10" t="s">
        <v>55</v>
      </c>
      <c r="E61" s="11" t="s">
        <v>56</v>
      </c>
      <c r="F61" s="11" t="s">
        <v>57</v>
      </c>
      <c r="G61" s="10" t="s">
        <v>58</v>
      </c>
      <c r="H61" s="10" t="s">
        <v>58</v>
      </c>
      <c r="I61" s="11"/>
      <c r="J61" s="10"/>
      <c r="K61" s="10"/>
      <c r="L61" s="10"/>
      <c r="M61" s="11" t="s">
        <v>299</v>
      </c>
      <c r="N61" s="11">
        <v>61</v>
      </c>
      <c r="O61" s="11" t="s">
        <v>236</v>
      </c>
      <c r="P61" s="11">
        <v>61240</v>
      </c>
      <c r="Q61" s="11" t="s">
        <v>300</v>
      </c>
      <c r="R61" s="11" t="s">
        <v>62</v>
      </c>
      <c r="S61" s="11" t="s">
        <v>63</v>
      </c>
      <c r="T61" s="11" t="s">
        <v>64</v>
      </c>
      <c r="U61" s="10" t="s">
        <v>65</v>
      </c>
      <c r="V61" s="11" t="s">
        <v>66</v>
      </c>
      <c r="W61" s="10" t="s">
        <v>67</v>
      </c>
      <c r="X61" s="11"/>
      <c r="Y61" s="10"/>
      <c r="Z61" s="11"/>
      <c r="AA61" s="10"/>
      <c r="AB61" s="11" t="s">
        <v>301</v>
      </c>
      <c r="AC61" s="10" t="s">
        <v>302</v>
      </c>
      <c r="AD61" s="12" t="s">
        <v>303</v>
      </c>
      <c r="AE61" s="13" t="s">
        <v>243</v>
      </c>
      <c r="AF61" s="14">
        <v>660</v>
      </c>
      <c r="AG61" s="14">
        <v>165</v>
      </c>
      <c r="AH61" s="14">
        <v>165</v>
      </c>
      <c r="AI61" s="14">
        <v>165</v>
      </c>
      <c r="AJ61" s="14">
        <v>165</v>
      </c>
      <c r="AK61" s="14">
        <v>91507.262121211999</v>
      </c>
      <c r="AL61" s="14">
        <v>15098698.25</v>
      </c>
      <c r="AM61" s="14">
        <v>15098698.25</v>
      </c>
      <c r="AN61" s="14">
        <v>15098698.25</v>
      </c>
      <c r="AO61" s="14">
        <v>15098698.25</v>
      </c>
      <c r="AP61" s="14">
        <v>60394793</v>
      </c>
      <c r="AQ61" s="15" t="s">
        <v>72</v>
      </c>
      <c r="AR61" s="16">
        <v>0</v>
      </c>
      <c r="AS61" s="17">
        <f t="shared" si="16"/>
        <v>0</v>
      </c>
      <c r="AT61" s="18">
        <f t="shared" si="17"/>
        <v>0</v>
      </c>
      <c r="AU61" s="18">
        <f t="shared" si="18"/>
        <v>0</v>
      </c>
      <c r="AV61" s="18">
        <f t="shared" si="3"/>
        <v>60394793</v>
      </c>
      <c r="AW61" s="12" t="s">
        <v>91</v>
      </c>
      <c r="AX61" s="11">
        <v>1</v>
      </c>
      <c r="AY61" s="11" t="s">
        <v>244</v>
      </c>
      <c r="AZ61" s="19"/>
    </row>
    <row r="62" spans="1:52" ht="27.6" x14ac:dyDescent="0.25">
      <c r="A62" s="9" t="s">
        <v>52</v>
      </c>
      <c r="B62" s="10" t="s">
        <v>53</v>
      </c>
      <c r="C62" s="11" t="s">
        <v>54</v>
      </c>
      <c r="D62" s="10" t="s">
        <v>55</v>
      </c>
      <c r="E62" s="11" t="s">
        <v>56</v>
      </c>
      <c r="F62" s="11" t="s">
        <v>57</v>
      </c>
      <c r="G62" s="10" t="s">
        <v>58</v>
      </c>
      <c r="H62" s="10" t="s">
        <v>58</v>
      </c>
      <c r="I62" s="11"/>
      <c r="J62" s="10"/>
      <c r="K62" s="10"/>
      <c r="L62" s="10"/>
      <c r="M62" s="11" t="s">
        <v>304</v>
      </c>
      <c r="N62" s="11">
        <v>61</v>
      </c>
      <c r="O62" s="11" t="s">
        <v>236</v>
      </c>
      <c r="P62" s="11">
        <v>61210</v>
      </c>
      <c r="Q62" s="11" t="s">
        <v>305</v>
      </c>
      <c r="R62" s="11" t="s">
        <v>62</v>
      </c>
      <c r="S62" s="11" t="s">
        <v>63</v>
      </c>
      <c r="T62" s="11" t="s">
        <v>64</v>
      </c>
      <c r="U62" s="10" t="s">
        <v>65</v>
      </c>
      <c r="V62" s="11" t="s">
        <v>66</v>
      </c>
      <c r="W62" s="10" t="s">
        <v>67</v>
      </c>
      <c r="X62" s="11"/>
      <c r="Y62" s="10"/>
      <c r="Z62" s="11"/>
      <c r="AA62" s="10"/>
      <c r="AB62" s="11" t="s">
        <v>306</v>
      </c>
      <c r="AC62" s="10" t="s">
        <v>307</v>
      </c>
      <c r="AD62" s="12" t="s">
        <v>308</v>
      </c>
      <c r="AE62" s="13" t="s">
        <v>243</v>
      </c>
      <c r="AF62" s="14">
        <v>660</v>
      </c>
      <c r="AG62" s="14">
        <v>165</v>
      </c>
      <c r="AH62" s="14">
        <v>165</v>
      </c>
      <c r="AI62" s="14">
        <v>165</v>
      </c>
      <c r="AJ62" s="14">
        <v>165</v>
      </c>
      <c r="AK62" s="14">
        <v>176430.08333333</v>
      </c>
      <c r="AL62" s="14">
        <v>29110963.75</v>
      </c>
      <c r="AM62" s="14">
        <v>29110963.75</v>
      </c>
      <c r="AN62" s="14">
        <v>29110963.75</v>
      </c>
      <c r="AO62" s="14">
        <v>29110963.75</v>
      </c>
      <c r="AP62" s="14">
        <v>116443855</v>
      </c>
      <c r="AQ62" s="15" t="s">
        <v>72</v>
      </c>
      <c r="AR62" s="16">
        <v>0</v>
      </c>
      <c r="AS62" s="17">
        <f t="shared" si="16"/>
        <v>0</v>
      </c>
      <c r="AT62" s="18">
        <f t="shared" si="17"/>
        <v>0</v>
      </c>
      <c r="AU62" s="18">
        <f t="shared" si="18"/>
        <v>0</v>
      </c>
      <c r="AV62" s="18">
        <f t="shared" si="3"/>
        <v>116443855</v>
      </c>
      <c r="AW62" s="12" t="s">
        <v>91</v>
      </c>
      <c r="AX62" s="11">
        <v>1</v>
      </c>
      <c r="AY62" s="11" t="s">
        <v>244</v>
      </c>
      <c r="AZ62" s="19"/>
    </row>
    <row r="63" spans="1:52" ht="14.4" x14ac:dyDescent="0.25">
      <c r="A63" s="9" t="s">
        <v>52</v>
      </c>
      <c r="B63" s="10" t="s">
        <v>53</v>
      </c>
      <c r="C63" s="11" t="s">
        <v>54</v>
      </c>
      <c r="D63" s="10" t="s">
        <v>55</v>
      </c>
      <c r="E63" s="11" t="s">
        <v>56</v>
      </c>
      <c r="F63" s="11" t="s">
        <v>57</v>
      </c>
      <c r="G63" s="10" t="s">
        <v>58</v>
      </c>
      <c r="H63" s="10" t="s">
        <v>58</v>
      </c>
      <c r="I63" s="11"/>
      <c r="J63" s="10"/>
      <c r="K63" s="10"/>
      <c r="L63" s="10"/>
      <c r="M63" s="11" t="s">
        <v>309</v>
      </c>
      <c r="N63" s="11">
        <v>62</v>
      </c>
      <c r="O63" s="11" t="s">
        <v>129</v>
      </c>
      <c r="P63" s="11">
        <v>62320</v>
      </c>
      <c r="Q63" s="11" t="s">
        <v>310</v>
      </c>
      <c r="R63" s="11" t="s">
        <v>62</v>
      </c>
      <c r="S63" s="11" t="s">
        <v>63</v>
      </c>
      <c r="T63" s="11" t="s">
        <v>64</v>
      </c>
      <c r="U63" s="10" t="s">
        <v>65</v>
      </c>
      <c r="V63" s="11" t="s">
        <v>66</v>
      </c>
      <c r="W63" s="10" t="s">
        <v>67</v>
      </c>
      <c r="X63" s="11"/>
      <c r="Y63" s="10"/>
      <c r="Z63" s="11"/>
      <c r="AA63" s="10"/>
      <c r="AB63" s="11" t="s">
        <v>311</v>
      </c>
      <c r="AC63" s="10" t="s">
        <v>312</v>
      </c>
      <c r="AD63" s="12" t="s">
        <v>313</v>
      </c>
      <c r="AE63" s="13" t="s">
        <v>90</v>
      </c>
      <c r="AF63" s="14">
        <v>3</v>
      </c>
      <c r="AG63" s="14">
        <v>0</v>
      </c>
      <c r="AH63" s="14">
        <v>3</v>
      </c>
      <c r="AI63" s="14">
        <v>0</v>
      </c>
      <c r="AJ63" s="14">
        <v>0</v>
      </c>
      <c r="AK63" s="14">
        <v>240413.66666667</v>
      </c>
      <c r="AL63" s="14">
        <v>0</v>
      </c>
      <c r="AM63" s="14">
        <v>721241</v>
      </c>
      <c r="AN63" s="14">
        <v>0</v>
      </c>
      <c r="AO63" s="14">
        <v>0</v>
      </c>
      <c r="AP63" s="14">
        <v>721241</v>
      </c>
      <c r="AQ63" s="15" t="s">
        <v>72</v>
      </c>
      <c r="AR63" s="16">
        <v>0</v>
      </c>
      <c r="AS63" s="17">
        <f>IF(AR63=1,AP63*1,0)</f>
        <v>0</v>
      </c>
      <c r="AT63" s="18">
        <f>IF(AR63=1,AS63*1,0)</f>
        <v>0</v>
      </c>
      <c r="AU63" s="18">
        <f>IF(AR63=1,AP63*1,0)</f>
        <v>0</v>
      </c>
      <c r="AV63" s="21">
        <f t="shared" si="3"/>
        <v>721241</v>
      </c>
      <c r="AW63" s="12" t="s">
        <v>91</v>
      </c>
      <c r="AX63" s="11">
        <v>2</v>
      </c>
      <c r="AY63" s="11" t="s">
        <v>92</v>
      </c>
      <c r="AZ63" s="19"/>
    </row>
    <row r="64" spans="1:52" ht="27.6" x14ac:dyDescent="0.25">
      <c r="A64" s="9" t="s">
        <v>52</v>
      </c>
      <c r="B64" s="10" t="s">
        <v>53</v>
      </c>
      <c r="C64" s="11" t="s">
        <v>54</v>
      </c>
      <c r="D64" s="10" t="s">
        <v>55</v>
      </c>
      <c r="E64" s="11" t="s">
        <v>56</v>
      </c>
      <c r="F64" s="11" t="s">
        <v>57</v>
      </c>
      <c r="G64" s="10" t="s">
        <v>58</v>
      </c>
      <c r="H64" s="10" t="s">
        <v>58</v>
      </c>
      <c r="I64" s="11"/>
      <c r="J64" s="10"/>
      <c r="K64" s="10"/>
      <c r="L64" s="10"/>
      <c r="M64" s="11" t="s">
        <v>314</v>
      </c>
      <c r="N64" s="11">
        <v>61</v>
      </c>
      <c r="O64" s="11" t="s">
        <v>236</v>
      </c>
      <c r="P64" s="11">
        <v>61320</v>
      </c>
      <c r="Q64" s="11" t="s">
        <v>315</v>
      </c>
      <c r="R64" s="11" t="s">
        <v>62</v>
      </c>
      <c r="S64" s="11" t="s">
        <v>63</v>
      </c>
      <c r="T64" s="11" t="s">
        <v>64</v>
      </c>
      <c r="U64" s="10" t="s">
        <v>65</v>
      </c>
      <c r="V64" s="11" t="s">
        <v>66</v>
      </c>
      <c r="W64" s="10" t="s">
        <v>67</v>
      </c>
      <c r="X64" s="11"/>
      <c r="Y64" s="10"/>
      <c r="Z64" s="11"/>
      <c r="AA64" s="10"/>
      <c r="AB64" s="11" t="s">
        <v>316</v>
      </c>
      <c r="AC64" s="10" t="s">
        <v>317</v>
      </c>
      <c r="AD64" s="12" t="s">
        <v>318</v>
      </c>
      <c r="AE64" s="13" t="s">
        <v>243</v>
      </c>
      <c r="AF64" s="14">
        <v>504</v>
      </c>
      <c r="AG64" s="14">
        <v>126</v>
      </c>
      <c r="AH64" s="14">
        <v>126</v>
      </c>
      <c r="AI64" s="14">
        <v>126</v>
      </c>
      <c r="AJ64" s="14">
        <v>126</v>
      </c>
      <c r="AK64" s="14">
        <v>2206905.6686507999</v>
      </c>
      <c r="AL64" s="14">
        <v>278070114.25</v>
      </c>
      <c r="AM64" s="14">
        <v>278070114.25</v>
      </c>
      <c r="AN64" s="14">
        <v>278070114.25</v>
      </c>
      <c r="AO64" s="14">
        <v>278070114.25</v>
      </c>
      <c r="AP64" s="14">
        <v>1112280457</v>
      </c>
      <c r="AQ64" s="15" t="s">
        <v>72</v>
      </c>
      <c r="AR64" s="16">
        <v>0</v>
      </c>
      <c r="AS64" s="17">
        <f t="shared" si="16"/>
        <v>0</v>
      </c>
      <c r="AT64" s="18">
        <f t="shared" si="17"/>
        <v>0</v>
      </c>
      <c r="AU64" s="18">
        <f t="shared" si="18"/>
        <v>0</v>
      </c>
      <c r="AV64" s="18">
        <f t="shared" si="3"/>
        <v>1112280457</v>
      </c>
      <c r="AW64" s="12" t="s">
        <v>73</v>
      </c>
      <c r="AX64" s="11">
        <v>1</v>
      </c>
      <c r="AY64" s="11" t="s">
        <v>244</v>
      </c>
      <c r="AZ64" s="19"/>
    </row>
    <row r="65" spans="1:52" ht="27.6" x14ac:dyDescent="0.25">
      <c r="A65" s="9" t="s">
        <v>52</v>
      </c>
      <c r="B65" s="10" t="s">
        <v>53</v>
      </c>
      <c r="C65" s="11" t="s">
        <v>54</v>
      </c>
      <c r="D65" s="10" t="s">
        <v>55</v>
      </c>
      <c r="E65" s="11" t="s">
        <v>56</v>
      </c>
      <c r="F65" s="11" t="s">
        <v>57</v>
      </c>
      <c r="G65" s="10" t="s">
        <v>58</v>
      </c>
      <c r="H65" s="10" t="s">
        <v>58</v>
      </c>
      <c r="I65" s="11"/>
      <c r="J65" s="10"/>
      <c r="K65" s="10"/>
      <c r="L65" s="10"/>
      <c r="M65" s="11" t="s">
        <v>59</v>
      </c>
      <c r="N65" s="11">
        <v>66</v>
      </c>
      <c r="O65" s="11" t="s">
        <v>60</v>
      </c>
      <c r="P65" s="11">
        <v>66110</v>
      </c>
      <c r="Q65" s="11" t="s">
        <v>61</v>
      </c>
      <c r="R65" s="11" t="s">
        <v>62</v>
      </c>
      <c r="S65" s="11" t="s">
        <v>63</v>
      </c>
      <c r="T65" s="11" t="s">
        <v>64</v>
      </c>
      <c r="U65" s="10" t="s">
        <v>65</v>
      </c>
      <c r="V65" s="11" t="s">
        <v>66</v>
      </c>
      <c r="W65" s="10" t="s">
        <v>67</v>
      </c>
      <c r="X65" s="11"/>
      <c r="Y65" s="10"/>
      <c r="Z65" s="11"/>
      <c r="AA65" s="10"/>
      <c r="AB65" s="11" t="s">
        <v>319</v>
      </c>
      <c r="AC65" s="10" t="s">
        <v>320</v>
      </c>
      <c r="AD65" s="12" t="s">
        <v>321</v>
      </c>
      <c r="AE65" s="13" t="s">
        <v>71</v>
      </c>
      <c r="AF65" s="14">
        <v>4</v>
      </c>
      <c r="AG65" s="14">
        <v>1</v>
      </c>
      <c r="AH65" s="14">
        <v>1</v>
      </c>
      <c r="AI65" s="14">
        <v>1</v>
      </c>
      <c r="AJ65" s="14">
        <v>1</v>
      </c>
      <c r="AK65" s="14">
        <v>4200000</v>
      </c>
      <c r="AL65" s="14">
        <v>4200000</v>
      </c>
      <c r="AM65" s="14">
        <v>4200000</v>
      </c>
      <c r="AN65" s="14">
        <v>4200000</v>
      </c>
      <c r="AO65" s="14">
        <v>4200000</v>
      </c>
      <c r="AP65" s="14">
        <v>16800000</v>
      </c>
      <c r="AQ65" s="15" t="s">
        <v>72</v>
      </c>
      <c r="AR65" s="16">
        <v>0</v>
      </c>
      <c r="AS65" s="17">
        <f t="shared" si="16"/>
        <v>0</v>
      </c>
      <c r="AT65" s="18">
        <f t="shared" si="17"/>
        <v>0</v>
      </c>
      <c r="AU65" s="18">
        <f t="shared" si="18"/>
        <v>0</v>
      </c>
      <c r="AV65" s="18">
        <f t="shared" si="3"/>
        <v>16800000</v>
      </c>
      <c r="AW65" s="12" t="s">
        <v>73</v>
      </c>
      <c r="AX65" s="11">
        <v>7</v>
      </c>
      <c r="AY65" s="11" t="s">
        <v>74</v>
      </c>
      <c r="AZ65" s="19"/>
    </row>
  </sheetData>
  <sheetProtection algorithmName="SHA-512" hashValue="ddMDinbkMaUYsQDSVdXrJLp7xtrb0oNQ6y5sVDZksJ/VhcnJQfJ4DXgrJ10tqTERnG5mRLyN2D2OfaBcb5tMBQ==" saltValue="igXpRY200Agdpi/0m3itdA==" spinCount="100000" sheet="1" objects="1" scenarios="1" selectLockedCells="1" sort="0" autoFilter="0"/>
  <dataValidations count="2">
    <dataValidation type="list" allowBlank="1" showInputMessage="1" showErrorMessage="1" sqref="AQ2:AQ65" xr:uid="{932DEC45-D256-480D-8B93-6719D2A3ADC5}">
      <formula1>"activité usuelle, activité d'investissement bénéficiant d'un CP, autres"</formula1>
    </dataValidation>
    <dataValidation type="list" allowBlank="1" showInputMessage="1" showErrorMessage="1" sqref="AR2:AR65" xr:uid="{9E689252-3A1A-4062-9927-F5407324470E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VICE-PRESIDENCE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2025-09-03T06:52:15Z</dcterms:created>
  <dcterms:modified xsi:type="dcterms:W3CDTF">2025-09-03T06:52:16Z</dcterms:modified>
</cp:coreProperties>
</file>